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AGOMEZ\Planeación\2022\Plan de Acción\"/>
    </mc:Choice>
  </mc:AlternateContent>
  <xr:revisionPtr revIDLastSave="0" documentId="13_ncr:1_{B9C1E6E0-001A-4B80-B11C-D09A2A1058A3}" xr6:coauthVersionLast="46" xr6:coauthVersionMax="46" xr10:uidLastSave="{00000000-0000-0000-0000-000000000000}"/>
  <bookViews>
    <workbookView xWindow="-110" yWindow="-110" windowWidth="19420" windowHeight="10420" firstSheet="1" activeTab="3" xr2:uid="{5BD89210-E545-4575-A275-16A32D1493CD}"/>
  </bookViews>
  <sheets>
    <sheet name="Hoja1" sheetId="2" state="hidden" r:id="rId1"/>
    <sheet name="Acciones" sheetId="5" r:id="rId2"/>
    <sheet name="Iniciativas" sheetId="4" r:id="rId3"/>
    <sheet name="Plan de acción" sheetId="1" r:id="rId4"/>
    <sheet name="Control de Cambios" sheetId="6" state="hidden" r:id="rId5"/>
  </sheets>
  <definedNames>
    <definedName name="_xlnm._FilterDatabase" localSheetId="3" hidden="1">'Plan de acción'!$A$3:$X$247</definedName>
  </definedNames>
  <calcPr calcId="191029"/>
  <pivotCaches>
    <pivotCache cacheId="214"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7" i="1" l="1"/>
  <c r="J246" i="1"/>
  <c r="J236" i="1"/>
  <c r="J233" i="1"/>
  <c r="J232" i="1"/>
  <c r="J213" i="1"/>
  <c r="J212" i="1"/>
  <c r="J211" i="1"/>
  <c r="J210" i="1"/>
  <c r="J209" i="1"/>
  <c r="J208" i="1"/>
  <c r="J207" i="1"/>
  <c r="J206" i="1"/>
  <c r="J204" i="1"/>
  <c r="J203" i="1"/>
  <c r="J201" i="1"/>
  <c r="J200" i="1"/>
  <c r="J198" i="1"/>
  <c r="J196" i="1"/>
  <c r="J195" i="1"/>
  <c r="J194" i="1"/>
  <c r="J193" i="1"/>
  <c r="J192" i="1"/>
  <c r="J191" i="1"/>
  <c r="J190" i="1"/>
  <c r="J189" i="1"/>
  <c r="J188" i="1"/>
  <c r="J187" i="1"/>
  <c r="W186" i="1"/>
  <c r="V186" i="1"/>
  <c r="U186" i="1"/>
  <c r="T186" i="1"/>
  <c r="S186" i="1"/>
  <c r="J185" i="1"/>
  <c r="J184" i="1"/>
  <c r="J183" i="1"/>
  <c r="J182" i="1"/>
  <c r="J181" i="1"/>
  <c r="T180" i="1"/>
  <c r="J180" i="1" s="1"/>
  <c r="J178" i="1"/>
  <c r="J177" i="1"/>
  <c r="J176" i="1"/>
  <c r="J173" i="1"/>
  <c r="J172" i="1"/>
  <c r="J171" i="1"/>
  <c r="J168" i="1"/>
  <c r="J167" i="1"/>
  <c r="J166" i="1"/>
  <c r="J165" i="1"/>
  <c r="J164" i="1"/>
  <c r="J163" i="1"/>
  <c r="J162" i="1"/>
  <c r="J161" i="1"/>
  <c r="J160" i="1"/>
  <c r="J159" i="1"/>
  <c r="J158" i="1"/>
  <c r="J157" i="1"/>
  <c r="J156" i="1"/>
  <c r="J155" i="1"/>
  <c r="J154" i="1"/>
  <c r="J153" i="1"/>
  <c r="J152" i="1"/>
  <c r="J147" i="1"/>
  <c r="J146" i="1"/>
  <c r="J145"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29" i="1"/>
  <c r="J28" i="1"/>
  <c r="J27" i="1"/>
  <c r="J26" i="1"/>
  <c r="J25" i="1"/>
  <c r="J24" i="1"/>
  <c r="J23" i="1"/>
  <c r="J22" i="1"/>
  <c r="J21" i="1"/>
  <c r="J20" i="1"/>
  <c r="J19" i="1"/>
  <c r="J18" i="1"/>
  <c r="J17" i="1"/>
  <c r="J16" i="1"/>
  <c r="J15" i="1"/>
  <c r="J14" i="1"/>
  <c r="J13" i="1"/>
  <c r="J12" i="1"/>
  <c r="J11" i="1"/>
  <c r="J10" i="1"/>
  <c r="J9" i="1"/>
  <c r="J8" i="1"/>
  <c r="J7" i="1"/>
  <c r="J6" i="1"/>
  <c r="J5" i="1"/>
  <c r="J4" i="1"/>
  <c r="J186" i="1" l="1"/>
</calcChain>
</file>

<file path=xl/sharedStrings.xml><?xml version="1.0" encoding="utf-8"?>
<sst xmlns="http://schemas.openxmlformats.org/spreadsheetml/2006/main" count="4089" uniqueCount="1079">
  <si>
    <t>PLAN DE ACCIÓN DE COMPUTADORES PARA EDUCAR VIGENCIA 2022</t>
  </si>
  <si>
    <t>PROCESO</t>
  </si>
  <si>
    <t>LÍNEA DE ACCIÓN</t>
  </si>
  <si>
    <t>ID LA DE ACTIVIDAD</t>
  </si>
  <si>
    <t>NOMBRE DE LA ATIVIDAD</t>
  </si>
  <si>
    <t>DESCRIPCIÓN DE LA ACTIVIDAD</t>
  </si>
  <si>
    <t>SOPORTE</t>
  </si>
  <si>
    <t>META</t>
  </si>
  <si>
    <t>UNIDADES DE LA META</t>
  </si>
  <si>
    <t>ENE</t>
  </si>
  <si>
    <t>FEB</t>
  </si>
  <si>
    <t>MAR</t>
  </si>
  <si>
    <t>ABR</t>
  </si>
  <si>
    <t>MAY</t>
  </si>
  <si>
    <t>JUN</t>
  </si>
  <si>
    <t>JUL</t>
  </si>
  <si>
    <t>AGO</t>
  </si>
  <si>
    <t>SEP</t>
  </si>
  <si>
    <t>OCT</t>
  </si>
  <si>
    <t>NOV</t>
  </si>
  <si>
    <t>DIC</t>
  </si>
  <si>
    <t>Direccionamiento estratégico</t>
  </si>
  <si>
    <t>1.2 Desarrollar e implementar un modelo de focalización y priorización de sedes educativas para la dotación de soluciones tecnológicas y tecnologías digitales, orientado a la disminución de la brecha regional en los departamentos y que tenga en cuenta la obsolescencia. (Línea de acción 1).</t>
  </si>
  <si>
    <t>DE_01</t>
  </si>
  <si>
    <t>Participar en la aprobación en el comité de focalización de la actualización e implementación del modelo de focalización de beneficios de la entidad para sedes educativas, bibliotecas y casas de la cultura</t>
  </si>
  <si>
    <t>Como integrante del comité de focalización, se estará asisitiendo a las sesiones del comité en las que se revisaran las sedes a focalizar y se dará el visto bueno o rechazo a las sedes postuladas de acuerdo con los criterios de focalización definidos.</t>
  </si>
  <si>
    <t>-</t>
  </si>
  <si>
    <t>Acta del comité de focalización</t>
  </si>
  <si>
    <t>Documento</t>
  </si>
  <si>
    <t>1.3 Implementar, mediante alianzas con el sector público y privado, laboratorios de innovación a través de la dotación de tecnologías digitales a las sedes educativas del sector oficial. Estos espacios de aprendizaje colaborativo entre docentes y estudiantes fomentarán el desarrollo de experiencias significativas de aprendizaje para aumentar la innovación en las prácticas educativas. Las alianzas incorporarán la definición de iniciativas de laboratorios de innovación y el modelo de implementación de los laboratorios de innovación. (Línea de acción 1).</t>
  </si>
  <si>
    <t>DE_02</t>
  </si>
  <si>
    <t>Verificar las alternativas e iniciativas de laboratorios y proyecto entornos digitales educativos para la vigencia</t>
  </si>
  <si>
    <t>A través de reuniones con los procesos se verifican las alternativas e iniciativas para implementar los laboratorios en el marco del proyecto entorno digitales educativos. Estas sesiones son lideradas por la oficina de planeación.</t>
  </si>
  <si>
    <t>Acta de verificación</t>
  </si>
  <si>
    <t>Reunión</t>
  </si>
  <si>
    <t>DE_03</t>
  </si>
  <si>
    <t>Definir el modelo de implementación de los laboratorios de innovación</t>
  </si>
  <si>
    <t>Revisar el modelo de implementación del proyecto integral, tanto con público como con privados.</t>
  </si>
  <si>
    <t>Documento (.ppt; word, excel o cualquier otro formato) Modelo de implementación de proyecto entornos digitales educativos)</t>
  </si>
  <si>
    <t>DE_04</t>
  </si>
  <si>
    <t>Identificar la necesidad de las entidades territoriales y definir las estrategias de acceso junto con entidades privadas y/o públicas interesadas en la implementación de los laboratorios</t>
  </si>
  <si>
    <t>Realizar reunión con los posibles interesados para presentar el modelo e identificar necesidades</t>
  </si>
  <si>
    <t>Listado de asistencia a reunión</t>
  </si>
  <si>
    <t>DE_05</t>
  </si>
  <si>
    <t>Realizar un proceso de acompañamiento/seguimiento para la implementación del laboratorio de innovación / proyecto integral</t>
  </si>
  <si>
    <t>Llevar a cabo reuniones mensuales de seguimiento y acompañmiento a la ejecución de la implementación de los laboratorios y/o proyecto integral  para verificar el avance. Los resultados de la verificación del avance se consignan en los informes mensuales. (Esta actividad aplica también para la línea de acción 1.13)</t>
  </si>
  <si>
    <t>Informes mensuales</t>
  </si>
  <si>
    <t>Informes</t>
  </si>
  <si>
    <t>1.4 Definir e implementar un plan para la gestión de recursos de cooperación con entidades públicas, sector privado u organismos internacionales, entre otros, para aunar esfuerzos técnicos y financieros que permitan aumentar el acceso a tecnologías digitales a la población identificada. (Línea de acción 1).</t>
  </si>
  <si>
    <t>DE_06</t>
  </si>
  <si>
    <t>Definir el plan de relacionamiento estratégico y cooperación para la vigencia</t>
  </si>
  <si>
    <t>Consiste en diseñar y definir el plan que contiene las actividades a realizar para gestionar alianzas y acuerdos de cooperación</t>
  </si>
  <si>
    <t>Plan de relacionamiento estratégico</t>
  </si>
  <si>
    <t>Plan</t>
  </si>
  <si>
    <t>DE_07</t>
  </si>
  <si>
    <t>Ejecutar las alianzas y acuerdos de cooperación según el plan</t>
  </si>
  <si>
    <t>Esto es llevar a cabo las actividades definindas en el plan definido.</t>
  </si>
  <si>
    <t>Informe trimestral de ccoperación</t>
  </si>
  <si>
    <t>Informe</t>
  </si>
  <si>
    <t>Gestionar eficientemente el presupuesto de la entidad</t>
  </si>
  <si>
    <t>DE_08</t>
  </si>
  <si>
    <t>Elaborar la planeación presupuestal de la entidad para la vigencia 2023</t>
  </si>
  <si>
    <t>Para hacer la planeación presupuestal se deben identificar las necesidades de los procesos para la vigencia 2023con el fin de consolidar la información para preparar y presentar el anteproyecto de presupuesto ante DNP a ttavés de SUIFP y ante el ministerio de hacienda y crédito público.</t>
  </si>
  <si>
    <t>Anteproyecto de presupuesto (Marzo)
Cargue de presupuesto general en SUIFP (Septiembre)
Documento de consolidación de vigencias futuras (Octubre)</t>
  </si>
  <si>
    <t>Plan de presupuesto</t>
  </si>
  <si>
    <t>DE_09</t>
  </si>
  <si>
    <t>Elaborar planeación de proyectos de inversión</t>
  </si>
  <si>
    <t>Realizar la formulación tecnica de los proyectos de inverisión de la entidad para la próxima vigencia, se finan las metas para el siguiente año y los recursos asociados.</t>
  </si>
  <si>
    <t>Documentos técnicos de formulación de proyectos de inversión (uno por cada proyecto)</t>
  </si>
  <si>
    <t>Proyectos de inversión</t>
  </si>
  <si>
    <t>DE_10</t>
  </si>
  <si>
    <t>Realizar el seguimiento a la ejecución presupuestal llevando a cabo las modificaciones que hay lugar</t>
  </si>
  <si>
    <t>Consiste en generar informe mensual con la ejecución presupuestal por cada proceso comparando lo ejecutado contra lo planeado</t>
  </si>
  <si>
    <t>Informe mensual de seguimiento al presupuesto (mes vencido)</t>
  </si>
  <si>
    <t>Seguimientos</t>
  </si>
  <si>
    <t>DE_11</t>
  </si>
  <si>
    <t>Continuar con la implementación del sistema de presupuesto</t>
  </si>
  <si>
    <t>Consiste en promover el uso y apropiación del software presupuestal denominado "Sistema de gestión, control y seguimiento administrativo" por parte de todos los procesos de la entidad, mediante la atención de dudas e inquietudes frente a su uso. La oficina de planeación hará uso del sistema aprovechado sus funcionalidades  y gestionará información relacionada con el seguimiento presupuestal.</t>
  </si>
  <si>
    <t>Consolidado de adquisiciones por el sistema</t>
  </si>
  <si>
    <t>Consolidación de las compras</t>
  </si>
  <si>
    <t>DE_12</t>
  </si>
  <si>
    <t>Capacitar a los procesos en temas de gestión presupuestal</t>
  </si>
  <si>
    <t>En esta actividad se realizaran capacitaciones a los procesos en diferentes temas relacionados con la gestión presupuestal.</t>
  </si>
  <si>
    <t>Listado de asistencia a capacitaciones</t>
  </si>
  <si>
    <t>Capacitaciones</t>
  </si>
  <si>
    <t>Gestionar eficazmente la información pública de la organización</t>
  </si>
  <si>
    <t>DE_13</t>
  </si>
  <si>
    <t>Preparar y consolidar la información de la organización</t>
  </si>
  <si>
    <t>En esta actividad se va a consolidar la información recibida en las reuniones de seguimiento con los procesos en un informe mesual de gestión. El resultado de esta actividad también incluye el archivo denominado "Maestro".</t>
  </si>
  <si>
    <t>Informe de gestión (mes vencido)</t>
  </si>
  <si>
    <t>Infomes consolidados</t>
  </si>
  <si>
    <t>DE_14</t>
  </si>
  <si>
    <t xml:space="preserve">Reportar la información a sistemas de información externos </t>
  </si>
  <si>
    <t>En esta actividad se presenta la información en los sistemas de información de interesados externos, asi: ASPA del Mintic, SPI del DNP y BI de Mintic.</t>
  </si>
  <si>
    <t>Pantallazo de reportes (mes vencido)</t>
  </si>
  <si>
    <t>Reportes</t>
  </si>
  <si>
    <t>DE_15</t>
  </si>
  <si>
    <t>Realizar la estrategia de información a interesados</t>
  </si>
  <si>
    <t>En esta actividad se define y ejecuta la estrategia para entregar información a los interesados</t>
  </si>
  <si>
    <t>Brújula publicada</t>
  </si>
  <si>
    <t>Gestionar oportunamente el plan estratégico</t>
  </si>
  <si>
    <t>DE_16</t>
  </si>
  <si>
    <t>Realizar el seguimiento a la ejecución del plan estratégico de 2022</t>
  </si>
  <si>
    <t>En esta actividad se realizan las tareas de seguimiento mensual a la ejecución del plan de acción, en las reuniones de seguimeinto que se hacen con los procesos de la entidad.</t>
  </si>
  <si>
    <t>Registro de la reunión (Pantallazo y/o listado de asistencia de la reunión virtual) (mes vencido)</t>
  </si>
  <si>
    <t xml:space="preserve">Reuniones </t>
  </si>
  <si>
    <t>DE_17</t>
  </si>
  <si>
    <t>Realizar el grupo primario de directivos</t>
  </si>
  <si>
    <t>En esta actividad se realiza el seguimiento al PAC, PAA y PDA</t>
  </si>
  <si>
    <t>Acta de reunión</t>
  </si>
  <si>
    <t>Reuniones</t>
  </si>
  <si>
    <t>DE_18</t>
  </si>
  <si>
    <t>Hacer la planeación estratégica de la entidad para la vigencia siguiente</t>
  </si>
  <si>
    <t>Consiste e liderar el proceso de planeación estratégica de la entidad para la vigencia siguiente, y para ello desde la oficina de planeación se establece la metodología a seguir y se propica que los procesos adelanten las actividades necesarias para lograr: plan de acción, plan de adqusiciones, identifquen riesgos, estabelzcan indicadores y definan proyectos internos.</t>
  </si>
  <si>
    <t>Plan estratégico</t>
  </si>
  <si>
    <t>Sesión de planeción final</t>
  </si>
  <si>
    <t>DE_19</t>
  </si>
  <si>
    <t>Acompañar a los procesos en la ejecución del plan estratégico</t>
  </si>
  <si>
    <t>cada tres meses estaremos realizando una sesión de trabajo liderada por la oficina de pkaneación en la que los procesos socializan las dificultades que se presenten en la ejecución de las acciones establecidas en su planeación y se toman acciones orientadas a su solución.</t>
  </si>
  <si>
    <t>Registro de la reunión</t>
  </si>
  <si>
    <t>Sesiones de trabajo</t>
  </si>
  <si>
    <t>Hacer seguimiento al Plan Anticorrupción y de Atención al ciudadano</t>
  </si>
  <si>
    <t>DE_20</t>
  </si>
  <si>
    <t>Elaborar y publicar el plan anticorrupción de la entidad</t>
  </si>
  <si>
    <t xml:space="preserve">Consiste en definir y documentar el plan anticocrrupción de la entidad para la vigencia 2022 de acuerdo con lo contenido en la guía </t>
  </si>
  <si>
    <t>Publicación del plan anticorrupción</t>
  </si>
  <si>
    <t>Plan anticocrrupción</t>
  </si>
  <si>
    <t>DE_21</t>
  </si>
  <si>
    <t>Realizar el seguimiento a la ejecución de plan anticorrupción</t>
  </si>
  <si>
    <t>En esta actividad se hace seguimiento mensual a la ejecución de las actividades que los procesos deben ejecutar en cada uno de los componentes y subcomponentes del plan.</t>
  </si>
  <si>
    <t>Cuadro de seguimiento al PAAC</t>
  </si>
  <si>
    <t xml:space="preserve">Fortalecer la gestión de los proyectos </t>
  </si>
  <si>
    <t>DE_22</t>
  </si>
  <si>
    <t>Acompañar a los proyectos en el implementación de la metodología de gestión de proyectos</t>
  </si>
  <si>
    <t>Consiste en realizar actividades periódicas con los proyectos internos de la entidad para facilitar la correcta implementación de la metodología de gestión asignada. Para ello se hacen sesiones de capacitación, reuniones de atención de dudas e inqueitudes metodológicas. Estas se llevarán a cabo una vez al mes y deben ser grupales (al menos 2 proyectos cada vez)</t>
  </si>
  <si>
    <t>Informe de gestión de proyectos</t>
  </si>
  <si>
    <t>Sesiones de acompañamiento</t>
  </si>
  <si>
    <t>DE_23</t>
  </si>
  <si>
    <t>Hace seguimiento al desempeño de los proyectos</t>
  </si>
  <si>
    <t>En esta actividad se realiza la seguimiento al desempeño de los proyectos calculando mensualmente los indicadores respectivos y consignando el resultado de la gestión en el reporte de power BI</t>
  </si>
  <si>
    <t>Reporte de power BI (Mes vencido)</t>
  </si>
  <si>
    <t>Implementar los grupos primarios</t>
  </si>
  <si>
    <t>DE_24</t>
  </si>
  <si>
    <t>Realizar los grupos primarios de direccionamiento estratégico</t>
  </si>
  <si>
    <t>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t>
  </si>
  <si>
    <t>Pantallazo de teams</t>
  </si>
  <si>
    <t>Grupos primarios</t>
  </si>
  <si>
    <t>Fortalecer la cultura de la innovación</t>
  </si>
  <si>
    <t>DE_25</t>
  </si>
  <si>
    <t>Elaborar del plan de innovación de la organización</t>
  </si>
  <si>
    <t>Participar en la elaboración del plan de innovación de la entidad de acuerdo con las sesiones definidas por el comité de innovación</t>
  </si>
  <si>
    <t>Plan de innovación</t>
  </si>
  <si>
    <t>DE_26</t>
  </si>
  <si>
    <t>Participar en actividades organizadas en la línea de fortalecimiento de la cultura de innovación</t>
  </si>
  <si>
    <t>Participar en las actividades de innovación programadas por la subdirección de formación para el 2022 (se reporta en el mes de junio las participaciones del primer semestre y en diciembre las participaciones del segundo semestre)</t>
  </si>
  <si>
    <t>Pantallazo de participación en la sesión</t>
  </si>
  <si>
    <t>Actividades de innovación</t>
  </si>
  <si>
    <t>Fortalecer los sistemas integrados de gestión</t>
  </si>
  <si>
    <t>DE_27</t>
  </si>
  <si>
    <t xml:space="preserve">Validar el cumplimiento de los requisitos definidos en las normas certificadas por la entidad </t>
  </si>
  <si>
    <t>Diseñar y ejecutar el programa de auditorias internas HSEQ, que esta encaminadas a determinar el cumplimiento de los requisitos definidos en las normas ISO 9001:2015 e ISO 14001:2015</t>
  </si>
  <si>
    <t>Informes de auditoria interna HSEQ</t>
  </si>
  <si>
    <t>DE_28</t>
  </si>
  <si>
    <t>Realizar aprobación, seguimiento y cierre de las acciones definidas en el plan de mejora fruto de las auditorías internas HSEQ</t>
  </si>
  <si>
    <t xml:space="preserve">Ejecutar seguimiento a los planes de mejora de los procesos </t>
  </si>
  <si>
    <t xml:space="preserve">Cierre de Planes de mejora </t>
  </si>
  <si>
    <t>reportes</t>
  </si>
  <si>
    <t>DE_29</t>
  </si>
  <si>
    <t xml:space="preserve">Recibir la auditoria externa </t>
  </si>
  <si>
    <t>Realizar la preparación para recibir auditoria externa</t>
  </si>
  <si>
    <t>Informe Revisión por la Dirección</t>
  </si>
  <si>
    <t>DE_30</t>
  </si>
  <si>
    <t>Verificar seguimiento y cierre de no conformidades detectadas por el ente externo</t>
  </si>
  <si>
    <t>DE_31</t>
  </si>
  <si>
    <t>Ejecutar acciones de mejora al Sistema integrado de gestión</t>
  </si>
  <si>
    <t>Realizar y ejecutar  plan de mejora tendiente a fortalecer la implementación del sistema</t>
  </si>
  <si>
    <t>Plan de mejora y Seguimiento</t>
  </si>
  <si>
    <t>Comunicaciones</t>
  </si>
  <si>
    <t>CO_01</t>
  </si>
  <si>
    <t>Divulgar el material comunicativo en redes sociales en el que se informe la alianza para la implementación de los laboratorios.</t>
  </si>
  <si>
    <t>Se trata de la elaboración de la parrilla de mensajes para dar a conocer la implementación de los laboratorios.</t>
  </si>
  <si>
    <t xml:space="preserve">Enlaces de publicaciones </t>
  </si>
  <si>
    <t>Enlaces</t>
  </si>
  <si>
    <t>CO_02</t>
  </si>
  <si>
    <t>Elaborar un video tipo promo para la gestión de recursos de cooperación.</t>
  </si>
  <si>
    <t>Se refiere a la producción audiovisual para promover la consecución de recursos de cooperación.</t>
  </si>
  <si>
    <t xml:space="preserve">Pieza audivisual de promoción </t>
  </si>
  <si>
    <t>Video</t>
  </si>
  <si>
    <t>1.6 Gestionar los Residuos de Aparatos Eléctricos y Electrónicos, generados por las tecnologías obsoletas o en desuso. Esta gestión incluirá la focalización de los puntos objeto de retoma, la retoma y demanufactura de los RAEE y la gestión de los residuos peligrosos. (Línea de acción 1).</t>
  </si>
  <si>
    <t>CO_03</t>
  </si>
  <si>
    <t>Producir un material pegagógico que divulgue la importancia de disponer adecuadamente los RAEE.</t>
  </si>
  <si>
    <t>Se refiere a la producción audiovisual para promover la Disposición adeacuada de RAEE.</t>
  </si>
  <si>
    <t xml:space="preserve">Video </t>
  </si>
  <si>
    <t>1.7 Generar espacios colaborativos de docentes y estudiantes, para el desarrollo y elaboración de proyectos de robótica, programación, diseño 3D, entre otros, a partir de los componentes electrónicos recuperados de los equipos obsoletos. (Línea de acción 1).</t>
  </si>
  <si>
    <t>CO_04</t>
  </si>
  <si>
    <t>Producir un evento lúdico tipo feria en las instituciones educativas públicaas del país, Día TIC.</t>
  </si>
  <si>
    <t>Se refiere a la produccion de una actividad donde CPE vaya a la I.E con todo el portafolio de servicios.</t>
  </si>
  <si>
    <t xml:space="preserve">Galería Fotográfica </t>
  </si>
  <si>
    <t>1.10 Diseñar e implementar una estrategia de fomento al uso y apropiación de contenido educativo disponible, en docentes, estudiantes y padres de familia (Línea de acción 1).</t>
  </si>
  <si>
    <t>CO_05</t>
  </si>
  <si>
    <t>Producir el material audiovisual, las piezas gráficas y el comunicado de prensa para divulgar la información sobre contenidos educativos digitales.</t>
  </si>
  <si>
    <t>Se refiere a la producción audiovisual de contenidos para los canales de comunicación externa.</t>
  </si>
  <si>
    <t>Pieza gráfica</t>
  </si>
  <si>
    <t>CO_06</t>
  </si>
  <si>
    <t>Divulgar el comunicado de prensa, la parrilla y las piezas sobre contenidos educativos digitales, en los canales de comunicación externos de la entidad.</t>
  </si>
  <si>
    <t xml:space="preserve">Se trata de la divulgación en redes sociales de la información sobre contenidos educativos digitales. </t>
  </si>
  <si>
    <t>2.5 Establecer y socializar la estrategia para utilizar un instrumento de agregación de demanda que facilite la compra agregada de conectividad. Computadores para Educar será la entidad compradora dentro del instrumento, lo cual permitirá la eliminación de los costos de intermediación del servicio y promoverá el uso eficiente de los recursos. (Línea de acción 3).</t>
  </si>
  <si>
    <t>CO_07</t>
  </si>
  <si>
    <t>Producir el material audiovisual, las piezas gráficas y el comunicado de prensa para divulgar la estrategia de Agregación de Demanda.</t>
  </si>
  <si>
    <t>CO_08</t>
  </si>
  <si>
    <t>Divulgar el comunicado de prensa, la parrilla y las piezas la estrategia de Agregación de Demanda, en los canales de comunicación externos de la entidad.</t>
  </si>
  <si>
    <t xml:space="preserve">Se trata de la divulgación en redes sociales de información sobre la estrategia de Agregación de Demanda. </t>
  </si>
  <si>
    <t>3.1 Redefinir e implementar la estrategia orientada al fortalecimiento de las competencias requeridas por los docentes en servicio para la innovación educativa; el nuevo modelo de la oferta de formación deberá abordarse desde un enfoque: (i) territorial pertinente para los contextos rurales, (ii) escalonado de acuerdo con los niveles de formación inicial de los docentes (iii) pertinente con las diferentes áreas de conocimiento, (iv) de formación orientado a la innovación de las prácticas educativas para la generación de competencias del siglo XXI en los estudiantes,(v) flexible para que cada docente pueda diseñar su propio itinerario de formación. (Línea de acción 1).</t>
  </si>
  <si>
    <t>CO_09</t>
  </si>
  <si>
    <t xml:space="preserve">Cartelera de servicios. </t>
  </si>
  <si>
    <t>Contempla las acciones propias de la comunicación para envío de oferta de CPE semestral.</t>
  </si>
  <si>
    <t xml:space="preserve">Correo </t>
  </si>
  <si>
    <t>3.5 Desarrollar espacios regionales y nacionales de intercambio de experiencias significativas e innovadoras en el aula a partir del uso de las tecnologías digitales que permita: (i) la reflexión de la comunidad educativa sobre las dimensiones ética, comunicativa y cognitiva del uso de las tecnologías digitales, (ii) incentivar el uso de las tecnologías digitales en las aulas de clase y (iii) visibilizar las experiencias de la comunidad educativa de todas las regiones del país frente al uso de las tecnologías digitales. (Línea de acción 2).</t>
  </si>
  <si>
    <t>CO_10</t>
  </si>
  <si>
    <t>Apoyar la coordinación del encuentro Educa Digital Nacional 2022.</t>
  </si>
  <si>
    <t>Se trata del apoyo en la organización de los aspectos logísticos y de comunicación relacionados con el evento.</t>
  </si>
  <si>
    <t xml:space="preserve">Reuniones de coordinación </t>
  </si>
  <si>
    <t>Lista de asistencia</t>
  </si>
  <si>
    <t>CO_11</t>
  </si>
  <si>
    <t>Apoyar la ejecución del encuentro Educa Digital Nacional 2022</t>
  </si>
  <si>
    <t>Ejecutar todas las acciones planeadas que garanticen el desarrollo del evento.</t>
  </si>
  <si>
    <t>3.9 Diseñar e implementar espacios de co- creación con los estudiantes para fomentar el desarrollo de competencias del siglo XXI a través de las tecnologías digitales. Este proceso formativo tendrá como resultado la identificación de estrategias innovadoras a partir de las tecnologías digitales, permitiéndoles de manera práctica dar solución a las necesidades de su contexto. (Línea de acción 3). *(Actividad con costos asumidos en actividad 3.11)*</t>
  </si>
  <si>
    <t>CO_12</t>
  </si>
  <si>
    <t>Hacer el cubrimiento de las actividades que se realicen sobre el tema para su divulgación.</t>
  </si>
  <si>
    <t>Contempla las acciones propias de la comunicación en redes sociales y medios tradicionales, así como para anunciar en los canales propios como web e intranet, entre otros.</t>
  </si>
  <si>
    <t>3.11 Generar espacios para la enseñanza con tecnologías digitales, que permitan desarrollar desde la educación básica y media, los habilitadores que requiere la Cuarta Revolución Industrial (Línea de acción 3).</t>
  </si>
  <si>
    <t>CO_13</t>
  </si>
  <si>
    <t>Comunicación Interna</t>
  </si>
  <si>
    <t>CO_14</t>
  </si>
  <si>
    <t>Generar espacios lúdicos de comunicación para contarles las noticias de Computadores para Educar.</t>
  </si>
  <si>
    <t xml:space="preserve">Actividades para divulgar metas y/o fechas importantes de computadores para Educar. </t>
  </si>
  <si>
    <t>CO_15</t>
  </si>
  <si>
    <t>Producir boletín o revista de noticias.</t>
  </si>
  <si>
    <t>Para dar respuesta a las necesidades de comunicación interna de la entidad, se revisarán los canales actuales para identificar sus debilidades o fortalezas en la perfectiva de mejorarlos o cambiarlos.</t>
  </si>
  <si>
    <t xml:space="preserve">Revista o boletín </t>
  </si>
  <si>
    <t xml:space="preserve">Correo con revista o boletín </t>
  </si>
  <si>
    <t>CO_16</t>
  </si>
  <si>
    <t>CO_17</t>
  </si>
  <si>
    <t>Realizar los grupos primarios del proceso de comunicaciones</t>
  </si>
  <si>
    <t>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t>
  </si>
  <si>
    <t>Participar activamente en las actividades de innovación programadas por la subdirección de formación para el 2021</t>
  </si>
  <si>
    <t xml:space="preserve">Lista de asistencia y fotos </t>
  </si>
  <si>
    <t xml:space="preserve">Actividades de  innovacion </t>
  </si>
  <si>
    <t>Gestión de TI</t>
  </si>
  <si>
    <t xml:space="preserve">Gestionar los servicios de TI </t>
  </si>
  <si>
    <t>GTI_01</t>
  </si>
  <si>
    <t xml:space="preserve">Gestionar y Solucionar los requerimientos o incidentes de servicios de TI reportados por los usuarios Internos </t>
  </si>
  <si>
    <t>Consiste en gestionar con oportunidad los casos registrados en la mesa de servicio de TI cumpliendo con los acuerdos de niveles de servicio.</t>
  </si>
  <si>
    <t xml:space="preserve">Reporte mensual de atención de casos </t>
  </si>
  <si>
    <t>GTI_02</t>
  </si>
  <si>
    <t xml:space="preserve">Actualización de Catálogo de servicios de TI </t>
  </si>
  <si>
    <t>Revisión y actualización del catalogo de los servicios de TI suministrados por el proceso de gestión de TI</t>
  </si>
  <si>
    <t xml:space="preserve">Catálogo actualizado </t>
  </si>
  <si>
    <t xml:space="preserve">Catálogo </t>
  </si>
  <si>
    <t>GTI_03</t>
  </si>
  <si>
    <t xml:space="preserve">Formular y ejecutar el plan de mantenimiento preventivo </t>
  </si>
  <si>
    <t xml:space="preserve">Definir y ejecutar actividades del plan  mantenimiento preventivo a equipos y/o aplicaciones de TI  incluidas en el plan </t>
  </si>
  <si>
    <t xml:space="preserve">Informe de avance </t>
  </si>
  <si>
    <t xml:space="preserve">Actividades Ejecutadas </t>
  </si>
  <si>
    <t>GTI_04</t>
  </si>
  <si>
    <t>Realizar el monitoreo del estado de servicios criticos de TI</t>
  </si>
  <si>
    <t>Mediante los paneles de administración se revisa el estado servicios de Microsoft, backups de servidores virtuales etc</t>
  </si>
  <si>
    <t xml:space="preserve">Pantallazos platafomas de administración </t>
  </si>
  <si>
    <t xml:space="preserve">Pantallazos </t>
  </si>
  <si>
    <t>Mejorar el desempeño de la política de gobierno digital, para abordar la adopción y explotación de la transformación digital (Conpes 3975)</t>
  </si>
  <si>
    <t>GTI_05</t>
  </si>
  <si>
    <t xml:space="preserve">Aplicar el instrumento de Autodiagnóstico de la Política
de Gobierno Digital definida por MinTIC </t>
  </si>
  <si>
    <t xml:space="preserve">Establecer brechas en la implementación de la Política de Gobierno Digital en CPE </t>
  </si>
  <si>
    <t xml:space="preserve">Instrumento de autodiagnostico diligenciado </t>
  </si>
  <si>
    <t>Diagnostico</t>
  </si>
  <si>
    <t>GTI_06</t>
  </si>
  <si>
    <t xml:space="preserve">Participar en la estrategia de acompañamiento de  uso y apropiación del MinTIC </t>
  </si>
  <si>
    <t xml:space="preserve">Consiste en participar en los tallereres, capacitaciones e iniciativas lideradas por Mintic para la apropiación de lineamientos, estandares y Políticas del sector TIC </t>
  </si>
  <si>
    <t xml:space="preserve">Pantallazos de asistencia a aventos virtuales y/o Registro de asistencia </t>
  </si>
  <si>
    <t xml:space="preserve">Asistencia </t>
  </si>
  <si>
    <t>GTI_07</t>
  </si>
  <si>
    <t xml:space="preserve">Coordinar con el proceso de Comunicaciones las actividades necesarias para garantizar el cumplimiento de los criteros de accesibilidad y usabilidad del portal web intitucional  </t>
  </si>
  <si>
    <t xml:space="preserve">Para esta actividad se brindará apoyo en levantamiento de requerimientos, apoyo tecnico y  de infraestructura para la implementación de mejoras al portal web </t>
  </si>
  <si>
    <t xml:space="preserve">Mejoras Implementadas portal Web </t>
  </si>
  <si>
    <t xml:space="preserve">Portal web </t>
  </si>
  <si>
    <t>GTI_08</t>
  </si>
  <si>
    <t xml:space="preserve">Elaborar productos Tipo del dominio de estrategia TI de acuerdo a los lineamientos del MINTIC </t>
  </si>
  <si>
    <t xml:space="preserve">Definición y elaboración de entregables del dominio estrategia para validación con el Mintic de acuerdo a sus lineamientos </t>
  </si>
  <si>
    <t xml:space="preserve">Productos Tipo </t>
  </si>
  <si>
    <t>Productos tipo</t>
  </si>
  <si>
    <t>Estrategia de gestión TI</t>
  </si>
  <si>
    <t>GTI_09</t>
  </si>
  <si>
    <t xml:space="preserve">Fortalecimiento cultura de seguridad Digital </t>
  </si>
  <si>
    <t xml:space="preserve">Consiste en el envío de Boletines mensuales con recomendaciones de Seguridad Digital, principales amenzas y alertas de vulnerabilidades   </t>
  </si>
  <si>
    <t xml:space="preserve">Boletines enviados </t>
  </si>
  <si>
    <t xml:space="preserve">Boletines </t>
  </si>
  <si>
    <t>GTI_10</t>
  </si>
  <si>
    <t>Consiste en documentar actividades para la implementación de la gestión del cambio en el proceso de gestión de TI</t>
  </si>
  <si>
    <t xml:space="preserve">Proceso documentado </t>
  </si>
  <si>
    <t>Proceso documentado</t>
  </si>
  <si>
    <t>Gestión institucional eficiente y sostenible</t>
  </si>
  <si>
    <t>GTI_11</t>
  </si>
  <si>
    <t xml:space="preserve">Realizar los grupos primarios del proceso de Gestión de TI </t>
  </si>
  <si>
    <t xml:space="preserve">Consiste en realizar reuniones periódicas del proceso para seguimiento de tareas, compromisos, y socialización de temas de interes para el proceso </t>
  </si>
  <si>
    <t xml:space="preserve">Registro de asistencia </t>
  </si>
  <si>
    <t xml:space="preserve">Grupos primarios </t>
  </si>
  <si>
    <t xml:space="preserve">Desarrollar el Sistema de Información Misional </t>
  </si>
  <si>
    <t>GTI_12</t>
  </si>
  <si>
    <t>Analizar las historias de usuario de los Procesos</t>
  </si>
  <si>
    <t>Consiste en realizar el análisis de requerimientos del sistema de información misional</t>
  </si>
  <si>
    <t xml:space="preserve">Informe de Avance con la planeación del Sprint </t>
  </si>
  <si>
    <t>Porcentaje completado</t>
  </si>
  <si>
    <t>GTI_13</t>
  </si>
  <si>
    <t>Desarrollar Sistema Misional</t>
  </si>
  <si>
    <t xml:space="preserve">Consiste desarrollar los requerimientos para cada Producto mínimo viable </t>
  </si>
  <si>
    <t>Sprint de desarrollo</t>
  </si>
  <si>
    <t>GTI_14</t>
  </si>
  <si>
    <t xml:space="preserve">Elaborar lineamientos para el desarrollo de los sistemas de información </t>
  </si>
  <si>
    <t>Documento de lineamientos</t>
  </si>
  <si>
    <t xml:space="preserve">Lineamiento </t>
  </si>
  <si>
    <t>GTI_15</t>
  </si>
  <si>
    <t>Realizar reuniones técnicas para identificar soluciones</t>
  </si>
  <si>
    <t>Se base en identificar acciones y posibildades de mejora para los sistemas de información que correspondan</t>
  </si>
  <si>
    <t>4.3 Diseñar e implementar el Sistema de Información y Evaluación para la Innovación Educativa a partir de las Tecnologías digitales que compile la información sobre: el uso de las TIC, el acceso a conectividad y recursos digitales, la formación docente, resultados en el aprendizaje de los estudiantes, entre otros Este sistema deberá contar con la información pertinente para realizar el monitoreo y evaluación de la incorporación de las tecnologías digitales, así como, la recolección de datos deben ser compatibles con el Sistema de Información y el observatorio de la Innovación Educativa Importante: Definición e implementación de política publica para la obligatoriedad del reporte de la información</t>
  </si>
  <si>
    <t>GTI_16</t>
  </si>
  <si>
    <t>Coordinar con el proceso de monitoreo y evaluación la gestión y actividades requeridas para asegurar que la entidad dispone de lo necesario para poner en funcionamiento el sistema en materia de administración,  infraestructura, arquitectura de TI, diseño e implementación de la solución etc.</t>
  </si>
  <si>
    <t>Para esta actividad se brindará apoyo tecnico, tecnológico y de infraestructura para la implementación del sistema de información de monitoreo y evaluación</t>
  </si>
  <si>
    <t xml:space="preserve">Informe de actividades </t>
  </si>
  <si>
    <t xml:space="preserve">Software </t>
  </si>
  <si>
    <t>GTI_17</t>
  </si>
  <si>
    <t>Soluciones tecnológicas</t>
  </si>
  <si>
    <t>ST_01</t>
  </si>
  <si>
    <t>Realizar mesas de trabajo con actores involucrados</t>
  </si>
  <si>
    <t>Para el desarrollo de esta linea de accion se realizara un trabajo conjunto con: Entidades territoriales y entidades del sector gobierno cuand sea necesario.. Estas reuniones permitiran avanzar en la ejecucion del plan piloto.</t>
  </si>
  <si>
    <t>Actas de Reunión</t>
  </si>
  <si>
    <t>Reuniones con los actores involucrados</t>
  </si>
  <si>
    <t>ST_02</t>
  </si>
  <si>
    <t>Validar el modelo de conectividad realizado en el año 2021</t>
  </si>
  <si>
    <t>Verificar el modelo de conectividad propuesto en el año 2020 y de ser necesario realizar los ajustes que corresponda.</t>
  </si>
  <si>
    <t>Documento con los resultados de la validacion  del modelo  conectividad</t>
  </si>
  <si>
    <t>ST_03</t>
  </si>
  <si>
    <t>Definir el modelo a implementar en el laboratorio de innovación a partir de las recomendaciones derivadas de la consultoria para la estructuración del laboratorio de pruebas e innovacion de Computadores para Educar</t>
  </si>
  <si>
    <t>Consiste en contratar los servicios de una consultoria para la estructuración del laboratorio de pruebas e innovacion de Computadores para Educar. En el espacifo definido en la bodega de CST.</t>
  </si>
  <si>
    <t>Documento final de consultoria</t>
  </si>
  <si>
    <t>ST_04</t>
  </si>
  <si>
    <t>Definir lineamientos de especificaciones técnicas y de adquicisión de NST</t>
  </si>
  <si>
    <t>Se trata de definir y documentar los lineamientos que permiten definir las especificaciones técnicas para los laboratorios de innovación, asi como tambien los lineamientos para su contratación</t>
  </si>
  <si>
    <t>Dotar con terminales, soluciones tecnológicas, contenidos digitales, software y hardware a las sedes educativas de preescolar, educación básica y media, pertinentes al contexto educativo y territorial</t>
  </si>
  <si>
    <t>ST_05</t>
  </si>
  <si>
    <t>Recibir eficientemente las terminales adquiridas en 2022</t>
  </si>
  <si>
    <t>Esta actividad inicia con el conteo de los bienes entregados por el proveedor, bien sea en la bodega de CST o en la bodega definida por el mismo proveedor. Una vez confirmada la cantidad, se rotulan los bienes recibidos, de acuerdo a la organización o agrupamiento realizada, por lo general los bienes se disponen sobre estibas de madera, con el fin de realizar su ubicación en estantería pesada. Paso seguido se separan de forma aleatoria y siguiendo el procedimiento definido por CPE, los bienes que serán sometidos a las pruebas funcionales de validación del lote (muestra). Finalmente, se firma el formato de recepción de los bienes.</t>
  </si>
  <si>
    <t>Formato de recepcion</t>
  </si>
  <si>
    <t>Terminales</t>
  </si>
  <si>
    <t>ST_06</t>
  </si>
  <si>
    <t>Despachar las terminales adquiridas en 2022</t>
  </si>
  <si>
    <t>Esta actividad inicia con la notificación por parte del proceso de Gestión Logística sobre la asignación de un nuevo despacho de terminales adquiridos en la compra 2021.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t>
  </si>
  <si>
    <t>Formato de despacho</t>
  </si>
  <si>
    <t>ST_07</t>
  </si>
  <si>
    <t>Recibir eficientemente las nuevas soluciones tecnologicas adquiridas en 2022</t>
  </si>
  <si>
    <t>Nuevas Soluciones Tecnologicas</t>
  </si>
  <si>
    <t>ST_08</t>
  </si>
  <si>
    <t>Despachar las nuevas soluciones tecnológicas adquiridas en 2022</t>
  </si>
  <si>
    <t>Esta actividad inicia con la notificación por parte del proceso de Gestión Logística sobre la asignación de un nuevo despacho de soluciones tecnológicas.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t>
  </si>
  <si>
    <t>ST_09</t>
  </si>
  <si>
    <t>Recibir eficientemente los kit de electronica adquiridos en 2022</t>
  </si>
  <si>
    <t>Kit de electronica</t>
  </si>
  <si>
    <t>ST_10</t>
  </si>
  <si>
    <t>Despachar los kit de electronica adquiridos en 2022</t>
  </si>
  <si>
    <t>Esta actividad inicia con la notificación por parte del proceso de Gestión Logística sobre la asignación de un nuevo despacho de kits de electronica.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t>
  </si>
  <si>
    <t>Gestionar eficientemente el inventario</t>
  </si>
  <si>
    <t>ST_11</t>
  </si>
  <si>
    <t>Verificar periódicamente el inventario del proceso</t>
  </si>
  <si>
    <t>Esta actividad se realiza con el fin de verificar periódicamente las existencias de inventario tanto en la bodega CPE como en las bodegas de los proveedores (bienes en custodia administrados por CPE). Consiste en realizar un conteo de las existencias de un determinado bien (ítem del inventario) y contrastar el resultado con el registro en el (los) sistema(s) de información de inventario. Si se evidencian diferencias, las mismas deben ser justificadas y soportadas con los documentos o registros que se consideren necesarios. Al final, se genera y firma el respectivo documento soporte de la actividad.</t>
  </si>
  <si>
    <t>GST-001-F Arqueo de inventario</t>
  </si>
  <si>
    <t>Formato</t>
  </si>
  <si>
    <t>ST_12</t>
  </si>
  <si>
    <t>Participar activamente en las actividades de innovación programadas por la subdirección de formación para el 2020 (se reporta en el mes de junio las participaciones del primer semestre y en diciembre las participaciones del segundo semestre)</t>
  </si>
  <si>
    <t>ST_13</t>
  </si>
  <si>
    <t>Realizar los grupos primarios de Gestión de Soluciones Tecnológicas</t>
  </si>
  <si>
    <t xml:space="preserve">SIG-003-F Acta y registro de asistencia </t>
  </si>
  <si>
    <t>ST_14</t>
  </si>
  <si>
    <t>Despachar las terminales adquiridas en 2021.</t>
  </si>
  <si>
    <t>ST_15</t>
  </si>
  <si>
    <t>Despachar las nuevas soluciones tecnologicas adquiridas en 2021.</t>
  </si>
  <si>
    <t>ST_16</t>
  </si>
  <si>
    <t>Despachar los kit de electronica adquiridos en 2021</t>
  </si>
  <si>
    <t>Servicio al cliente</t>
  </si>
  <si>
    <t>Atender y gestionar las necesidades de los beneficiarios y/o interesados de la Entidad</t>
  </si>
  <si>
    <t>SC_01</t>
  </si>
  <si>
    <t>Realizar seguimiento a las PQRS</t>
  </si>
  <si>
    <t>Seguir el 100% de PQRS asignadas a los demás procesos de la Entidad.</t>
  </si>
  <si>
    <t>Reporte de seguimiento de PQRS</t>
  </si>
  <si>
    <t>% de PQR asignadas</t>
  </si>
  <si>
    <t>SC_02</t>
  </si>
  <si>
    <t>Reportar mensualmente las PQRS por proceso.</t>
  </si>
  <si>
    <t>Realizar y enviar reporte mensual de pqrs por proceso con ranking</t>
  </si>
  <si>
    <t>Reporte de ranking mensual de PQRS</t>
  </si>
  <si>
    <t>Reporte</t>
  </si>
  <si>
    <t>SC_03</t>
  </si>
  <si>
    <t>Aplicar campañas de satisfacción de los niveles de servicio.</t>
  </si>
  <si>
    <t>Medir la satisfacción de los beneficiarios en los diferentes niveles de servicio</t>
  </si>
  <si>
    <t>Reporte de los resultados obtenidos en campaña.</t>
  </si>
  <si>
    <t>SC_04</t>
  </si>
  <si>
    <t>Atender servicios en zona con calidad y en los tiempos establecidos.</t>
  </si>
  <si>
    <t>Gantizar la atención de los servicios en zona con calidad y en los tiempos establecidos</t>
  </si>
  <si>
    <t>Reporte de los casos atendidos al corte.</t>
  </si>
  <si>
    <t>% de servicios en zona atendidos</t>
  </si>
  <si>
    <t>SC_05</t>
  </si>
  <si>
    <t>Atender servicios técnicos en centro con calidad y en los tiempos establecidos.</t>
  </si>
  <si>
    <t>Gantizar la atención de los servicios  técnicos en centro con calidad y en los tiempos establecidos</t>
  </si>
  <si>
    <t>%de servicios técnicos atendidos</t>
  </si>
  <si>
    <t>Aportar información de interés para la mejora de los procesos</t>
  </si>
  <si>
    <t>SC_06</t>
  </si>
  <si>
    <t>Análizar la gestión de soporte técnico en los tres niveles de servicio.</t>
  </si>
  <si>
    <t>Realizar análisis de la gestión del soporte técnico que se brinda en los tres niveles de servicio y generar recomendaciones.</t>
  </si>
  <si>
    <t>SC_07</t>
  </si>
  <si>
    <t>Efectuar Reporte cualitativo y cuantitativo de PQRS generadas en el centro de contacto</t>
  </si>
  <si>
    <t>Presentar el comportamiento de las prqrs a traves del reporte cualitativo y cuantitativo de pqrs generadas en el centro de contacto</t>
  </si>
  <si>
    <t>SC_08</t>
  </si>
  <si>
    <t>Socializar con los procesos la información de interés resultante de las actividades anteriores (Análisis de la gestión de soporte técnico, Reporte cualitativo y cuantitativo de PQRS generadas en el centro de contacto e Informe de los casos de hurto o robo)</t>
  </si>
  <si>
    <t>Compatir con los procesos la información de interés resultante de los analisis relacionados a las PQRS y  los casos de hurto o robo</t>
  </si>
  <si>
    <t>Asistencia a la socialización
Presentación</t>
  </si>
  <si>
    <t>Socializaciones</t>
  </si>
  <si>
    <t>SC_09</t>
  </si>
  <si>
    <t>Informar los casos de hurto o robo en las sedes educativas, casas de cultura y bibliotecas publicas</t>
  </si>
  <si>
    <t>Generar informe de la los casos de hurto o robo presentados al corte</t>
  </si>
  <si>
    <t>SC_10</t>
  </si>
  <si>
    <t>Relizar arqueos mensuales de inventario</t>
  </si>
  <si>
    <t>Presentar soporte de arqueos realizados</t>
  </si>
  <si>
    <t>Acta</t>
  </si>
  <si>
    <t>Acta de arqueo</t>
  </si>
  <si>
    <t>SC_11</t>
  </si>
  <si>
    <t>Presentar la informacion correspondiente, para dar de baja a inventario obsoleto.</t>
  </si>
  <si>
    <t>Elaborar informe detallado, de los elementos a dar de baja.</t>
  </si>
  <si>
    <t>SC_12</t>
  </si>
  <si>
    <t>Realizar los grupos primarios del proceso de servicio al cliente</t>
  </si>
  <si>
    <t>SC_13</t>
  </si>
  <si>
    <t>Participar activamente en las actividades de innovación programadas por la subdirección de formación para el 2021 (se reporta en el mes de junio las participaciones del primer semestre y en diciembre las participaciones del segundo semestre)</t>
  </si>
  <si>
    <t>Lista de asistencia y fotos</t>
  </si>
  <si>
    <t>SC_14</t>
  </si>
  <si>
    <t xml:space="preserve">Garantizar la calidad de atencion a nuestros beneficiarios </t>
  </si>
  <si>
    <t>Realizar seguimiento a la calidad de respuesta emitida por parte de los procesos solucionadores y por los diferentes canales de atención</t>
  </si>
  <si>
    <t>Reporte de revisión de PQRS y  de seguimiento a llamadas</t>
  </si>
  <si>
    <t>SC_15</t>
  </si>
  <si>
    <t>Efectuar Reporte de acercamiento a la comunidad educativa por parte del operador de segundo nivel</t>
  </si>
  <si>
    <t>Socializar el proceso de acercamiento a la comunidad educativa, adelantada en campo por el operador de segundo nivel.</t>
  </si>
  <si>
    <t>Sostenibilidad Ambiental</t>
  </si>
  <si>
    <t>SA_01</t>
  </si>
  <si>
    <t>Elaborar los kits de nuevas tecnologías basados en RAEE</t>
  </si>
  <si>
    <t>Consiste en gestionar las partes necesarias para conformar los kits RAAE, probar su funcionamiento y empacarlos para su despacho</t>
  </si>
  <si>
    <t>Movimiento de traslado de localización del S.I OASIS</t>
  </si>
  <si>
    <t>KIT RAEE</t>
  </si>
  <si>
    <t>1.5 Diseñar y socializar lineamientos para el seguimiento y gestión ambientalmente adecuada de las tecnologías obsoletas o en desuso, en el marco de la Política Nacional para la Gestión Integral de Residuos de Aparatos Electrónicos y Eléctricos - RAEE.
En este diseño se incluirán: (i) los lineamientos a las sedes educativas a nivel nacional para el aprovechamiento, tratamiento y disposición final de los residuos; (ii) un esquema de identificación y seguimiento para determinar el nivel de obsolescencia de las tecnologías; (iii) un plan de gestión de manufactura que involucre acciones articuladas con el sector productivo en las regiones, y (iv) formación a la comunidad educativa para el mantenimiento y reparación de los equipos obsoletos (Línea de acción 1).</t>
  </si>
  <si>
    <t>SA_02</t>
  </si>
  <si>
    <t>Realizar retoralimentacion de la estrategia realizadas en las sedes educativas y realizar un análisis de la versión 2022 del documento respecto a su aplicación en campo.</t>
  </si>
  <si>
    <t xml:space="preserve">Consiste en realizar la retroalimentacion de la estrategia realizada en las sedes educativas con la oficina de Formación.  </t>
  </si>
  <si>
    <t>Acta reunión</t>
  </si>
  <si>
    <t>Acta e informe</t>
  </si>
  <si>
    <t>SA_03</t>
  </si>
  <si>
    <t>Hacer mesas de trabajo para la retroalimentacion del esquema de obsolescencia.</t>
  </si>
  <si>
    <t>Consiste en realizar mesas de trabajo para definir la identificacion y el seguimiento del esquema de obsolecencia</t>
  </si>
  <si>
    <t>Actas de reunion</t>
  </si>
  <si>
    <t>SA_04</t>
  </si>
  <si>
    <t>Ajuste de la version incial del  esquema de obsolecencia de los equipos</t>
  </si>
  <si>
    <t>Realizar ajuste al  documento inicla según retroalimentacion del esquema de obsolecencia de las tecnologias donadas para gestionar su retoma.</t>
  </si>
  <si>
    <t>Documento final esquema de obsolecencia.</t>
  </si>
  <si>
    <t>Diseñar y ejecutar la estrategia de acceso, uso y apropiación</t>
  </si>
  <si>
    <t>SA_05</t>
  </si>
  <si>
    <t>Alistar los equipos a retomar</t>
  </si>
  <si>
    <t>El operador debera adelantar la gestion y alistamiento, empaque de los equipos que la transportadora posteriormente recogera para la respectiva retoma.</t>
  </si>
  <si>
    <t>Excel</t>
  </si>
  <si>
    <t>Equipos</t>
  </si>
  <si>
    <t>SA_06</t>
  </si>
  <si>
    <t>Retomar los equipos obsoletos</t>
  </si>
  <si>
    <t>Retomar</t>
  </si>
  <si>
    <t>Equipos retomados</t>
  </si>
  <si>
    <t>SA_07</t>
  </si>
  <si>
    <t>Retomar el rezago de 2021</t>
  </si>
  <si>
    <t>SA_08</t>
  </si>
  <si>
    <t>Hacer la demanufactura de los terminales obsoletos</t>
  </si>
  <si>
    <t>Demanufacturar</t>
  </si>
  <si>
    <t>Toneladas demanufacturadas</t>
  </si>
  <si>
    <t>Toneladas</t>
  </si>
  <si>
    <t>SA_09</t>
  </si>
  <si>
    <t>Hacer la disposición de RESPEL</t>
  </si>
  <si>
    <t>Llevar a cabo la disposición de RESPEL</t>
  </si>
  <si>
    <t>Toneladas gestionadas</t>
  </si>
  <si>
    <t>SA_10</t>
  </si>
  <si>
    <t>Valorizar</t>
  </si>
  <si>
    <t>Toneladas valorizadas</t>
  </si>
  <si>
    <t>SA_11</t>
  </si>
  <si>
    <t xml:space="preserve">Ejecutar los eventos de retoma </t>
  </si>
  <si>
    <t xml:space="preserve">Realizar eventos de retoma masiva de equipos y elementos de computo. </t>
  </si>
  <si>
    <t>Informe del evento</t>
  </si>
  <si>
    <t>Eventos</t>
  </si>
  <si>
    <t>SA_12</t>
  </si>
  <si>
    <t>Seguimiento al cumplimiento del PMA</t>
  </si>
  <si>
    <t>Reporte consolidado de fichas PMA</t>
  </si>
  <si>
    <t>SA_13</t>
  </si>
  <si>
    <t>Reportar a autoridades la gestión de RESPEL</t>
  </si>
  <si>
    <t>Reporte en plataforma IDEAM</t>
  </si>
  <si>
    <t>SA_14</t>
  </si>
  <si>
    <t xml:space="preserve">Visitar gestores ambientales </t>
  </si>
  <si>
    <t>Informe de visita</t>
  </si>
  <si>
    <t>Visitas</t>
  </si>
  <si>
    <t>SA_15</t>
  </si>
  <si>
    <t>Sensibilizar en temas ambientales a la comunidad educativa.</t>
  </si>
  <si>
    <t>Sensibilizar en temas ambientales a la comunidad educativa  para la disposición final adecuada de residuos electrónicos</t>
  </si>
  <si>
    <t>Relación de personas sensibilizadas</t>
  </si>
  <si>
    <t>Personas</t>
  </si>
  <si>
    <t>SA_16</t>
  </si>
  <si>
    <t>Actividades de innovacion</t>
  </si>
  <si>
    <t>SA_17</t>
  </si>
  <si>
    <t>Realizar los grupos primarios del proceso de sostenibilidad ambiental</t>
  </si>
  <si>
    <t>Realizar transferencia de conocimiento</t>
  </si>
  <si>
    <t>SA_18</t>
  </si>
  <si>
    <t xml:space="preserve">Realizar articulo ambiental </t>
  </si>
  <si>
    <t>Consiste en realizar articulo ambiental, que reflejara la experiencia, logros y dificultades que ha tenido CENARE a lo largo de estos 10 años.</t>
  </si>
  <si>
    <t>Articulo</t>
  </si>
  <si>
    <t>SA_19</t>
  </si>
  <si>
    <t>Participar talleres, eventos, congresos y talleres ambientales.</t>
  </si>
  <si>
    <t>Participar en talleres, eventos, congresos y talleres ambientales. Permitiendo la transferencia de conocimiento.</t>
  </si>
  <si>
    <t>Informe de partcipacion.</t>
  </si>
  <si>
    <t>Gestión Logística</t>
  </si>
  <si>
    <t>1.8 Diseñar e implementar una hoja de ruta para favorecer el acceso a los recursos tecnológicos de todos los estudiantes con necesidades de aprendizaje diversas. (Línea de acción 1).</t>
  </si>
  <si>
    <t xml:space="preserve">Implementar la hoja de ruta para favorecer el acceso a los recursos tecnológicos de todos los estudiantes con necesidades de aprendizaje diversas. </t>
  </si>
  <si>
    <t>Se debera implementar la hoja de ruta de acuerdo con los lineamientos que desde la subdireccion de formacion se impartan para favorecer el acceso a los recursos tecnológicos de los estudiantes con necesidades de aprendizaje diversas.</t>
  </si>
  <si>
    <t>Realizar la focalización de sedes a beneficiar en la vigencia 2022</t>
  </si>
  <si>
    <t>Actividad a traves de la cual se definen las sedes a beneficiar en la vigencia.</t>
  </si>
  <si>
    <t>Estructurar la estrategia de acceso, uso y apropiación de las TIC</t>
  </si>
  <si>
    <t>Se realiza el insumo tecnico para que los operadores tengan claro cuales son las actividades a realizar con los beneficiarios y las ET.</t>
  </si>
  <si>
    <t>Insumo tecnico dela estrategia</t>
  </si>
  <si>
    <t>Socializar la estrategia con las ET que seran benficiadas por CPE con los equipos de la vigencia 2022</t>
  </si>
  <si>
    <t>A través de la reunion de inicio se debera socializar el beneficio, así como las diferentes actividades que se llevaran a cabo en cada una de las ET.</t>
  </si>
  <si>
    <t>Realizar la legalización de terminales de las sedes con rezago vigencia 2021</t>
  </si>
  <si>
    <t>Actividad a través de la cual se espera realizar la legalizacion de los equipos que por fuerza mayor no se pudieron legalizar en la vigencia 2021.</t>
  </si>
  <si>
    <t>Realizar la asignación para el despacho de equipos de la compra 2022 - Estudiantes</t>
  </si>
  <si>
    <t>Se debera realizar la asignacion en el sistema de la entidad con el objetivo de generar las oredenes de despacho para los equipos de estudiante.</t>
  </si>
  <si>
    <t>Realizar la asignación para el despacho de equipos de la compra 2021 - Estudiantes</t>
  </si>
  <si>
    <t>Realizar la asignación para el despacho de los equipos de la compra 2022 - Docentes</t>
  </si>
  <si>
    <t>Se debera realizar la asignacion en el sistema de la entidad con el objetivo de generar las oredenes de despacho para los equipos de docentes.</t>
  </si>
  <si>
    <t>Realizar la asignación para el despacho de los equipos de la compra 2021 - Docentes</t>
  </si>
  <si>
    <t>Se debera realizar la asignacion en el sistema de la entidad con el objetivo de generar las ordenes de despacho para los equipos de docentes 2021.</t>
  </si>
  <si>
    <t>GL_10</t>
  </si>
  <si>
    <t>Realizar la legalización de los equipos correspondientes a la compra 2022</t>
  </si>
  <si>
    <t>Actividad a través de la cual se espera realizar la legalizacion de los equipos comprados en la vigencia 2022.</t>
  </si>
  <si>
    <t>GL_11</t>
  </si>
  <si>
    <t>Gestionar la participación de los beneficiarios en el taller de apropiación de las TIC en al menos el 70 % de las sedes a beneficiar con los equipos de estudiantes.</t>
  </si>
  <si>
    <t>Se debera realizar el taller de apropiación de las TIC en al menos el 70% de las sedes a beneficiar con equipos para estudiantes, por lo cual si se tiene en cuenta que la meta de sedes a beneficiar es de 2.367 incluidas las 470 sedes con NST, el 70% de ello equivale a 1.656.</t>
  </si>
  <si>
    <t>Sedes educativas</t>
  </si>
  <si>
    <t>GL_12</t>
  </si>
  <si>
    <t>Realizar la asignación para el despacho de Kit Maker 2022</t>
  </si>
  <si>
    <t>Se debera realizar la asignacion en el sistema de la entidad con el objetivo de generar las oredenes de despacho para los kit maker.</t>
  </si>
  <si>
    <t>Kits Maker</t>
  </si>
  <si>
    <t>GL_13</t>
  </si>
  <si>
    <t>Realizar la asignación para el despacho de Kit Maker rezago 2021</t>
  </si>
  <si>
    <t>GL_14</t>
  </si>
  <si>
    <t>Realizar la asignación para el despacho de nuevas soluciones tecnológicas 2022</t>
  </si>
  <si>
    <t>Se debera realizar la asignacion en el sistema de la entidad con el objetivo de generar las oredenes de despacho para las NST.</t>
  </si>
  <si>
    <t>GL_15</t>
  </si>
  <si>
    <t>Realizar la asignación para el despacho de nuevas soluciones tecnológicas rezago 2021</t>
  </si>
  <si>
    <t>GL_16</t>
  </si>
  <si>
    <t>GL_17</t>
  </si>
  <si>
    <t>Realizar los grupos primarios del proceso de gestión logística</t>
  </si>
  <si>
    <t>Dos reuniones por mes, las cuales se realizan con el objetivo de que todo el grupo comparta las actividades que esta desarrollando, inconvenientes, propuestas, etc.</t>
  </si>
  <si>
    <t>Documentos</t>
  </si>
  <si>
    <t>Monitoreo y evaluación</t>
  </si>
  <si>
    <t>ME_01</t>
  </si>
  <si>
    <t xml:space="preserve">Actualizar la información para la categorización de las sedes educativas </t>
  </si>
  <si>
    <t>BD categorización</t>
  </si>
  <si>
    <t>Sedes categorizadas</t>
  </si>
  <si>
    <t>Contribuir a la toma de decisiones mediante el seguimiento y evaluación de los pilotos o pruebas de concepto realizados por los procesos institucionales</t>
  </si>
  <si>
    <t>ME_02</t>
  </si>
  <si>
    <t>Realizar el seguimiento y evaluación de resultados obtenidos de los pilotos o pruebas de concepto ejecutados.</t>
  </si>
  <si>
    <t>Realizar el seguimiento y evaluación de los pilotos o pruebas de concepto, teniendo en cuenta los criterios de : Pertinencia o relevancia, eficacia, eficiencia, efecto y sostenibilidad.</t>
  </si>
  <si>
    <t>Documento de evaluación pilotos</t>
  </si>
  <si>
    <t>Efectuar monitoreo y seguimiento al efecto de las actividades desarrolladas por Computadores para Educar</t>
  </si>
  <si>
    <t>ME_03</t>
  </si>
  <si>
    <t>Establecer muestra de sedes educativas que serán objeto del monitoreo y seguimiento presencial y/o virtual.</t>
  </si>
  <si>
    <t>Establecer muestra de sedes educativas a ser monitoreoas  por el proceso de Monitoreo y Evaluación para la vigencia 2022, de acuerdo con las características y complejidad que tiene la realización del monitoreo en las sedes educativas del nivel nacional, así como la disponibilidad de recursos económicos para la misma.</t>
  </si>
  <si>
    <t>Ficha técnica de la muestra</t>
  </si>
  <si>
    <t>ME_04</t>
  </si>
  <si>
    <t>Realizar monitoreo y seguimiento a las sedes educativas seleccionadas en la muestra.</t>
  </si>
  <si>
    <t>Realizar informe trimestral de monitoreo y seguimiento a sedes de acuerdo a la programación establecida.</t>
  </si>
  <si>
    <t>Informe consolidado de monitoreo y seguimiento a sedes</t>
  </si>
  <si>
    <t>ME_05</t>
  </si>
  <si>
    <t>Consolidar y realizar analítica de la información recolectada a través de los instrumentos aplicados durante la vigencia 2022</t>
  </si>
  <si>
    <t>Documento con los resultados y/o informe ejecutivo.</t>
  </si>
  <si>
    <t>ME_06</t>
  </si>
  <si>
    <t>Socializar resultados generados por el proceso de M&amp;E</t>
  </si>
  <si>
    <t>Registro de Asistencia (Virtual ó Físico, según sea el caso)</t>
  </si>
  <si>
    <t>Realizar monitoreo y seguimiento al impacto de las actividades desarrolladas por los procesos misionales de Computadores para Educar en las sedes educativas públicas del nivel nacional.</t>
  </si>
  <si>
    <t>ME_07</t>
  </si>
  <si>
    <t xml:space="preserve">Actualizar la información del micrositio Web del proceso de M&amp;E </t>
  </si>
  <si>
    <t>Realizar actualización de la información del micrositio Web del proceso de M&amp;E, que incluye el tablero de control.</t>
  </si>
  <si>
    <t>Documento con las capturas de pantalla que permitan evidencia la actualización del micrositio WEB del proceso de M&amp;E.</t>
  </si>
  <si>
    <t>ME_08</t>
  </si>
  <si>
    <t>Participar activamente en las actividades de innovación programadas por la subdirección de formación para el 2022 (se reporta en el mes de junio las participaciones del primer semestre y en diciembre las participaciones del segundo semestre)</t>
  </si>
  <si>
    <t>Documento con las capturas de pantalla que soportan la participación en las actividades de innovación.</t>
  </si>
  <si>
    <t>ME_09</t>
  </si>
  <si>
    <t>Realizar los grupos primarios de Monitoreo y Evaluación</t>
  </si>
  <si>
    <t>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t>
  </si>
  <si>
    <t>Auditoría interna</t>
  </si>
  <si>
    <t>Coordinar de manera eficiente la relación con entes externos</t>
  </si>
  <si>
    <t>AI_01</t>
  </si>
  <si>
    <t>Realizar seguimiento a respuesta a los requerimientos de entes de control</t>
  </si>
  <si>
    <t>Atención de Requerimientos, Auditorias.</t>
  </si>
  <si>
    <t>Cuadro de relación de requerimientos actualizado</t>
  </si>
  <si>
    <t>Requerimientos y/o auditorias (por demanda)</t>
  </si>
  <si>
    <t>AI_02</t>
  </si>
  <si>
    <t>Presentar informes a los Entes de Control y partes interesadas.</t>
  </si>
  <si>
    <t>Solicitar información, consolidar y presentar informes de Control Interno Contable, SIRECI, fenecimiento de la cuenta, EKOGUI,Derechos de Autor-Obrasciviles  inconclusas, Informe Contractual</t>
  </si>
  <si>
    <t>Certificación o soporte de informe presentado</t>
  </si>
  <si>
    <t>Documento Soporte envío</t>
  </si>
  <si>
    <t>Desarrollar una acertada Gestión Institucional</t>
  </si>
  <si>
    <t>AI_03</t>
  </si>
  <si>
    <t>Diseñar y publicar el Programa Anual de Auditorias</t>
  </si>
  <si>
    <t>Elaborar el Programa Anual de Auditorias,  identificando el Objetivo, Alcance, Metodología, Riesgos, Normatividad Aplicada y Cronograma de Actividades, para ser divulgado mediante correo electrónico a los líderes de proceso y publicación en la Intranet.</t>
  </si>
  <si>
    <t>Programa Anual de Auditorias</t>
  </si>
  <si>
    <t>Programa</t>
  </si>
  <si>
    <t>AI_04</t>
  </si>
  <si>
    <t>Elaborar, ejecutar y presentación inicial de las auditorias</t>
  </si>
  <si>
    <t>Elaborar el Plan de Auditoria de cada proceso y ejecutar las actividades iniciales</t>
  </si>
  <si>
    <t>Plan de Auditoria a realizar en cada proceso</t>
  </si>
  <si>
    <t>Auditorias</t>
  </si>
  <si>
    <t>AI_05</t>
  </si>
  <si>
    <t>Elaborar, ejecutar y presentar los resultados de las auditorias</t>
  </si>
  <si>
    <t>Ejecutar las actividades planteadas en los Planes de auditoria, que incluyen revisión y análisis de la información solicitada para la realización de la auditoria y presentación informe  final.</t>
  </si>
  <si>
    <t>Informe Final Auditoria</t>
  </si>
  <si>
    <t>Evaluar adecuadamente la Gestión del Riesgo</t>
  </si>
  <si>
    <t>AI_06</t>
  </si>
  <si>
    <t>Realizar seguimiento a la valoración de los riesgos y oportunidades y la efectividad a los controles.</t>
  </si>
  <si>
    <t>Realizar la valoración de los riesgos y oportunidades de la entidad con el objeto de suministrar recomendaciones para mantener y mejorar los controles de los riesgos</t>
  </si>
  <si>
    <t>Informe Valoración de Riesgos y controles</t>
  </si>
  <si>
    <t>AI_07</t>
  </si>
  <si>
    <t>Realizar seguimiento semestral a la materialización de los riesgos de la entidad</t>
  </si>
  <si>
    <t>Evaluación independiente de los riesgos materializados reportados por la oficina de planeación</t>
  </si>
  <si>
    <t>Informe semestral de seguimiento a riesgos</t>
  </si>
  <si>
    <t>AI_08</t>
  </si>
  <si>
    <t>Informar la ocurrencia de alguna anomalía</t>
  </si>
  <si>
    <t>Alertar sobre la probabilidad de corrupción o fraude</t>
  </si>
  <si>
    <t>Documento Reporte de acuerdo con los casos presentados por demanda si se presentaron durante el mes</t>
  </si>
  <si>
    <t>Documento (si aplica)</t>
  </si>
  <si>
    <t>Fortalecer de manera activa la cultura hacia la prevención</t>
  </si>
  <si>
    <t>AI_09</t>
  </si>
  <si>
    <t>Fomentar la cultura del Autocontrol</t>
  </si>
  <si>
    <t>Campañas y mensajes de Autocontrol</t>
  </si>
  <si>
    <t>Mensaje de Autocontrol</t>
  </si>
  <si>
    <t>Correo electrónico</t>
  </si>
  <si>
    <t>AI_10</t>
  </si>
  <si>
    <t>Desarrollar líneas de Defensa</t>
  </si>
  <si>
    <t>De acuerdo al modelo integrado de gestión se debe desarrollar la línea de defensa relacionada con capacitación en temas de control interno, administración de riesgos, fraude, medición de desempeño, buen gobierno, ética y políticas de anticorrupción, planes de mejora.</t>
  </si>
  <si>
    <t>Registro de Capacitación</t>
  </si>
  <si>
    <t>Registro asistencia</t>
  </si>
  <si>
    <t>Gestión oportuna de los Planes de Mejoramiento</t>
  </si>
  <si>
    <t>AI_11</t>
  </si>
  <si>
    <t>Realizar seguimiento y elaborar y socializar Ranking de seguimiento al cumplimiento del Plan de Mejoramiento</t>
  </si>
  <si>
    <t>Publicación mensual del estado de las acciones plasmadas en el plan de mejoramiento por parte de los procesos.</t>
  </si>
  <si>
    <t>Ranking del Plan de Mejoramiento</t>
  </si>
  <si>
    <t>Diapositiva Ranking</t>
  </si>
  <si>
    <t>AI_12</t>
  </si>
  <si>
    <t>Cerrar el Plan de Mejoramiento en el aplicativo con los soportes cargados que evidencien su cumplimiento</t>
  </si>
  <si>
    <t>Cargar al aplicativo los soportes que avalen el cumplimiento de las actividades definidas en el Plan de Mejoramiento.</t>
  </si>
  <si>
    <t>Reporte del Aplicativo con actividades cerradas (Excel)</t>
  </si>
  <si>
    <t>AI_13</t>
  </si>
  <si>
    <t>Realizar los grupos primarios de auditoria interna</t>
  </si>
  <si>
    <t>Seguimiento al Plan Anticorrupción y de Atención al ciudadano</t>
  </si>
  <si>
    <t>AI_14</t>
  </si>
  <si>
    <t>Verificar de la elaboración y de la publicación del Plan Anticorrupción y de Atención al Ciudadano</t>
  </si>
  <si>
    <t>Efectuar el seguimiento y confirmar la publicación oportuna del Plan Anticorrupción.</t>
  </si>
  <si>
    <t>Soporte publicación Plan Anticorrupción</t>
  </si>
  <si>
    <t>Link publicación</t>
  </si>
  <si>
    <t>AI_15</t>
  </si>
  <si>
    <t>Realizar seguimiento a las PQR que no tuvieron respuesta oportuna</t>
  </si>
  <si>
    <t>Realizar seguimiento a la gestión y respuesta de las PQR</t>
  </si>
  <si>
    <t>Informe de seguimiento a las PQRs con respuestas no oportunas.</t>
  </si>
  <si>
    <t>AI_16</t>
  </si>
  <si>
    <t>Realizar seguimiento y control a la implementación y a los avances del Plan y riesgos Anticorrupción</t>
  </si>
  <si>
    <t>Efectuar el seguimiento y el control a la implementación y a los avances de las actividades consignadas en Plan Anticorrupción y la evolución y/o materialización de los riesgos anticorrupción.</t>
  </si>
  <si>
    <t>Informe de avance en la ejecución del Plan anticorrupción</t>
  </si>
  <si>
    <t>AI_17</t>
  </si>
  <si>
    <t>Apoyar la realización de la focalización de sedes de la vigencia 2022</t>
  </si>
  <si>
    <t>Actividad que se deberá adelantar con el objetivo de identificar las sedes que serán beneficiadas por CPE durante la vigencia</t>
  </si>
  <si>
    <t>Base de focalización</t>
  </si>
  <si>
    <t>FO_02</t>
  </si>
  <si>
    <t>Generar alianzas con entidades públicas y privadas</t>
  </si>
  <si>
    <t>Consiste en fomentar la creación de experiencias significativas a través de los laboratorios de innovación que se hagan con las entidades públicas y privadas</t>
  </si>
  <si>
    <t>Documento alianza</t>
  </si>
  <si>
    <t>Realizar capacitaciones para promover actividades y experiencias de aprendizaje con uso de elementos electrónicos y tecnológicos recuperados</t>
  </si>
  <si>
    <t>Capacitación en el uso del kit RAEE con elementos electrónicos y tecnológicos recuperados a docentes de las sedes beneficiadas</t>
  </si>
  <si>
    <t>Grabación reunión o lista  de asistencia</t>
  </si>
  <si>
    <t>Sesiones de capacitación</t>
  </si>
  <si>
    <t>Ejecutar las actividades y experiencias de aprendizaje con uso de elementos electrónicos y tecnológicos recuperados</t>
  </si>
  <si>
    <t>Ejecutar las actividades y experiencias de aprendizaje con uso de elementos electrónicos y tecnológicos recuperados a través del kit Maker con estudiantes de las sedes educativas focalizadas</t>
  </si>
  <si>
    <t>Reporte de participación</t>
  </si>
  <si>
    <t>Estudiantes</t>
  </si>
  <si>
    <t>Implementar los kits de nuevas tecnologías</t>
  </si>
  <si>
    <t>Implementar los kits de nuevas tecnologías mediantes dispositivos tales como: impresora 3D, servidor de contenidos, kit de robótica, proyector, etc)</t>
  </si>
  <si>
    <t>Reporte de implementación</t>
  </si>
  <si>
    <t>Kits de nuevas tecnologías</t>
  </si>
  <si>
    <t>Poner en marcha las actividades definidas en la hoja de ruta para favorecer el acceso a los recursos tecnológicos de todos los estudiantes con necesidades de aprendizaje diversas. Lo anterior de acuerdo con el documento elaborado en la vigencia 2020 "Personalizar las soluciones educativas para las sedes con necesidades diversas"</t>
  </si>
  <si>
    <t>Informe implementación</t>
  </si>
  <si>
    <t>Socializar documento de necesidades de aprendizaje diversas</t>
  </si>
  <si>
    <t>Consiste en presentar a los procesos interesados, el documento que contiene la hoja de ruta para favorecer el acceso a los recursos tecnológicos de todos los estudiantes con necesidades de aprendizaje diversas</t>
  </si>
  <si>
    <t>Lista de asistencia y grabaión de la sesión</t>
  </si>
  <si>
    <t>Socialización</t>
  </si>
  <si>
    <t>1.9 Desarrollar e implementar una hoja de ruta del procedimiento para la actualización, mejoras y difusión de contenidos educativos digitales pertinentes para los niveles y contextos educativos.</t>
  </si>
  <si>
    <t>Ejecutar las acciones definidas en la hoja de ruta, orientadas a la actualización de los contenidos educativos digitales</t>
  </si>
  <si>
    <t>Reporte de ejecución</t>
  </si>
  <si>
    <t>Acciones ejecutadas del plan de trabajo</t>
  </si>
  <si>
    <t>Realizar dos mesas de seguimiento con las entidades correspondientes</t>
  </si>
  <si>
    <t>Realizar dos mesas de seguimiento a la implementación de la actualización de contenidos digitales</t>
  </si>
  <si>
    <t>Asistencia a la reunion</t>
  </si>
  <si>
    <t>asistencia</t>
  </si>
  <si>
    <t>Ejecutar las estrategias de fomento al uso y apropiación del contenido educativo</t>
  </si>
  <si>
    <t>Ejecutar las estrategias de fomento al uso y apropiación del contenido educativo mediante los cursos destinados para tal fin</t>
  </si>
  <si>
    <t>Porcentaje de avance de las actividades a realizar</t>
  </si>
  <si>
    <t>Desarrollar la oferta formativa a docentes por parte de CPE</t>
  </si>
  <si>
    <t>Reporte de docentes formados</t>
  </si>
  <si>
    <t>Docentes</t>
  </si>
  <si>
    <t>Brindar la información para el despacho de terminales docentes</t>
  </si>
  <si>
    <t>Brindar la información para el despacho de terminales docentes una vez los docentes cumplan con los requisitos mínimos</t>
  </si>
  <si>
    <t>Base de Excel de solicitud de despacho terminales para docentes</t>
  </si>
  <si>
    <t>Ejecutar las actividades contempladas en la estrategia de apropiación, que vinculan a estudiantes</t>
  </si>
  <si>
    <t>Reporte de estudiantes participantes</t>
  </si>
  <si>
    <t>Socializar la guía práctica para la implementaión del enfoque educativo STEM en las instituciones educativas beneficiadas</t>
  </si>
  <si>
    <t>Consiste en socializar la guía práctica para la implementación del enfoque educativo STEM en las Instituciones educativas beneficiadas</t>
  </si>
  <si>
    <t>Asistencia a la socialización</t>
  </si>
  <si>
    <t>3.2 Diseñar e implementar una estrategia de acompañamiento y seguimiento a los docentes formados, de forma que se apoye técnica y pedagógicamente al docente para la co-creación de experiencias de enseñanza y aprendizaje, incorporando las tecnologías digitales en las prácticas educativas.</t>
  </si>
  <si>
    <t>Desarrollar la estrategia de acompañamiento</t>
  </si>
  <si>
    <t>Desarrollar la estrategia de acompañamiento a los docentes seleccionados</t>
  </si>
  <si>
    <t>Reportes de ejecución</t>
  </si>
  <si>
    <t>Porcentaje de avance</t>
  </si>
  <si>
    <t>Registro de lecciones aprendidas</t>
  </si>
  <si>
    <t>Registro de lecciones aprendidas para la mejora contínua</t>
  </si>
  <si>
    <t>Informe de lecciones aprendidas</t>
  </si>
  <si>
    <t>3.4 Implementar una estrategia que integre y articule a la familia con el Ecosistema de Innovación Educativa de acuerdo con el modelo de focalización definido por CPE. Esto con el propósito de fomentar el uso de las tecnologías digitales en padres de familia, orientado a procesos de apropiación básica de las tecnologías digitales para cerrar la brecha digital entre padres de familia, cuidadores e hijos, así como fomentar acciones con la comunidad educativa para mitigar los riesgos de las tecnologías digitales y el uso responsable de Internet.</t>
  </si>
  <si>
    <t>Ejecutar las actividades para la familia con padres y cuidadores.</t>
  </si>
  <si>
    <t>Ejecutar las actividades para la familia con padres y cuidadores a través de la estrategia de escuela TIC familia</t>
  </si>
  <si>
    <t>Padres capacitados</t>
  </si>
  <si>
    <t>Desarrollar el evento Educa Digital Nacional con participación de docentes</t>
  </si>
  <si>
    <t>Desarrollar el evento Educa Digital Nacional con participación de docentes para promover los espacios de socialización de las experiencias creativas</t>
  </si>
  <si>
    <t>Reporte de ejecución de eventos</t>
  </si>
  <si>
    <t>Desarrollar conjuntamente con las entidades territoriales aliadas, los eventos regionales Eduk-Party con participación de personas a nivel nacional</t>
  </si>
  <si>
    <t>Desarrollar los eventos de EdukParty a nivel regional con el apoyo de las entidades territoriales</t>
  </si>
  <si>
    <t>Documentar las experiencias ganadoras (Educa Digital), mediante la realización de piezas audiovisuales (10)</t>
  </si>
  <si>
    <t>Producción audiovisual</t>
  </si>
  <si>
    <t>3.8 Diseñar e implementar, con base en el modelo de focalización de la acción 1.2, una estrategia de apropiación para los estudiantes acorde con la trayectoria educativa (niveles de preescolar, básica y media), de forma que; (i) responda a las necesidades de los diferentes contextos territoriales, (ii) se incentive y priorice el desarrollo de competencias del siglo XXI, (iii) se priorice en la educación media el desarrollo de competencias y habilidades para la Cuarta Revolución Industrial, (iv) de manera transversal, se oriente el uso de las tecnologías digitales a las necesidades e intereses de los estudiantes orientado a la innovación. Esta estrategia se orientará bajo el enfoque de STEAM+A</t>
  </si>
  <si>
    <t>Desarrollar sesiones de entrenamiento a estudiantes</t>
  </si>
  <si>
    <t>Desarrollar sesiones de entrenamiento a estudiantes que permitan desarrollar competencias bajo el enfoque STEM</t>
  </si>
  <si>
    <t>Realizar hackhatones</t>
  </si>
  <si>
    <t>Realizar hackhatones con estudiantes para resolver problemas de la vida cotidiana mediante el planteamiento de retos</t>
  </si>
  <si>
    <t>Registro de eventos realizados</t>
  </si>
  <si>
    <t>Realizar un concurso en el marco de los eventos Edukparty y Educa Digital Nacional para ver la implementación de los kits de nuevas tecnologías mediante prototipos</t>
  </si>
  <si>
    <t xml:space="preserve">Realizar un concurso para ver la implementación de los kits de nuevas tecnologías mediante prototipos desarrollados por los docentes y estudiantes </t>
  </si>
  <si>
    <t>Concurso</t>
  </si>
  <si>
    <t>Desarrollar sesiones de trabajo con estudiantes</t>
  </si>
  <si>
    <t>Desarrollar sesiones de trabajo con estudiantes que permitan desarrollar competencias bajo el enfoque STEM</t>
  </si>
  <si>
    <t>Elaborar lecciones aprendidas 2021</t>
  </si>
  <si>
    <t>Elaborar documento de lecciones aprendidas 2021 de la implementación de la estrategia de innovación al interior de CPE</t>
  </si>
  <si>
    <t>Organizar comités de innovación</t>
  </si>
  <si>
    <t>Organizar 4 veces al año una reunión del comité de innovación para que este apoye y acompañe la ejecución y planificación de actividades del programa de innovación</t>
  </si>
  <si>
    <t>Comités de innovación</t>
  </si>
  <si>
    <t xml:space="preserve">Desarrollar actividades de innovación pública </t>
  </si>
  <si>
    <t>Organizar actividades como talleres, charlas, encuentros con expertos,  que permitan la transferencia de conocimientos  alineados con las tendencias actuales en innovación pública dirigidas a todos los colaboradores de CPE</t>
  </si>
  <si>
    <t>Talleres o charlas o encuentros u otros</t>
  </si>
  <si>
    <t xml:space="preserve">Participar en mentorias para solucionar o mejorar un reto  con el equipo de gestores de innovación y maker de CPE </t>
  </si>
  <si>
    <t xml:space="preserve">Realizar sesiones de mentoría a través del proceso de Design thinking u otro para la solución de un reto escogido o acompañamiento para la mejora del mismo </t>
  </si>
  <si>
    <t>Mentoría</t>
  </si>
  <si>
    <t xml:space="preserve">Socializar la solución de retos dados en las mentorias al equipo de gestores de innovación </t>
  </si>
  <si>
    <t>Socializar la solución que se dio en los retos al comité de innovación</t>
  </si>
  <si>
    <t>Evento</t>
  </si>
  <si>
    <t>Realizar talleres experienciales de innovación</t>
  </si>
  <si>
    <t>Organizar talleres con empresas o entidades que hagan parte del ecosistema educativo inmerso en el uso de nuevas tecnologías e industria 4.0, EdTech, Educación STEM.</t>
  </si>
  <si>
    <t>Talleres</t>
  </si>
  <si>
    <t>Desarrollar sesiones de laboratorios de innovación (makerLAB)</t>
  </si>
  <si>
    <t xml:space="preserve">Desarrollar sesiones de acompáñamiento al equipo maker de CPE donde desarrollen experiencias de aprendizaje en distintas áreas con RAAE </t>
  </si>
  <si>
    <t>sesiones</t>
  </si>
  <si>
    <t>Registrar lecciones aprendidas de laboratorios de innovación (makerLAB) 2020</t>
  </si>
  <si>
    <t>Elaborar documento de lecciones aprendidas 2020</t>
  </si>
  <si>
    <t>Documento con las lecciones aprendidas</t>
  </si>
  <si>
    <t>FO_34</t>
  </si>
  <si>
    <t>Realizar los grupos primarios de formación</t>
  </si>
  <si>
    <t>Gestión administrativa y financiera</t>
  </si>
  <si>
    <t>GAF_01</t>
  </si>
  <si>
    <t>Realizar los grupos primarios de gestión administrativa y financiera</t>
  </si>
  <si>
    <t>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t>
  </si>
  <si>
    <t>Registro de asistencia</t>
  </si>
  <si>
    <t xml:space="preserve">Supervisar los contratos </t>
  </si>
  <si>
    <t>GAF_02</t>
  </si>
  <si>
    <t>Ejercer el control y vigilancia sobre la ejecución contractual de los contratos asigandos y/o que sean de responsabilidad del proceso, dirigida a verificar el cumplimiento de las condiciones pactadas en los mismos.</t>
  </si>
  <si>
    <t>Cumplido a satisfacción e informe de supervisión mensual</t>
  </si>
  <si>
    <t>Administrar efectivamente los recursos financieros de CPE</t>
  </si>
  <si>
    <t>GAF_03</t>
  </si>
  <si>
    <t>Realizar el seguimiento y control de la ejecución presupuestal</t>
  </si>
  <si>
    <t>Revisión movimientos registrados en la cadena presupuestal (ejecución), validar saldos por ejecutar en cada instancia y reportar a procesos responsables saldos por ejecutar, generar certificados de Disponibilidad presupuestal y Compromisos presupuestales</t>
  </si>
  <si>
    <t xml:space="preserve">Reportes SIIF - Nación </t>
  </si>
  <si>
    <t>Archivo xls - Listen</t>
  </si>
  <si>
    <t>GAF_04</t>
  </si>
  <si>
    <t>Gestionar los pagos</t>
  </si>
  <si>
    <t>Trámite de la gestión de pagos, desde la radicación de cuenta por pagar, generación de la obligación, generación y autorización de la orden de pago.</t>
  </si>
  <si>
    <t>Reporte consolidado</t>
  </si>
  <si>
    <t>GAF_05</t>
  </si>
  <si>
    <t>Administrar la Caja Menor</t>
  </si>
  <si>
    <t xml:space="preserve">Administrar y gestionar los recursos asignados a la Caja Menor de Administrativa </t>
  </si>
  <si>
    <t>Reporte de Reembolso de Caja Menor</t>
  </si>
  <si>
    <t>Gestionar la información financiera, contable y presupuestal</t>
  </si>
  <si>
    <t>GAF_06</t>
  </si>
  <si>
    <t>Conciliar los hechos económicos</t>
  </si>
  <si>
    <t xml:space="preserve">Recibir y conciliar la información de parte de cada una de los procesos, que generan hechos económicos que impactan en los Estados Financieros </t>
  </si>
  <si>
    <t>Conciliaciones</t>
  </si>
  <si>
    <t>GAF_07</t>
  </si>
  <si>
    <t>Efectuar la presentación de declaraciones tributarias - Información Exógena</t>
  </si>
  <si>
    <t>Liquidación, generación y presentación de las declaraciones tributarias que apliquen a la Entidad, así como la generación y presentación de la información exógena</t>
  </si>
  <si>
    <t>Soportes Formularios Presentacion DIAN-SHD</t>
  </si>
  <si>
    <t>Presentación de Declaraciones tributarias y reporte información exógena</t>
  </si>
  <si>
    <t>GAF_08</t>
  </si>
  <si>
    <t>Emisión de Estados Financieros - Reporte CHIP</t>
  </si>
  <si>
    <t>Generación,  presentación  y publicación de Estados financieros, presentación del reporte CHIP - Categoría contable</t>
  </si>
  <si>
    <t>Correos de aceptacion de presentacion y publicacion</t>
  </si>
  <si>
    <t>Soporte de presentación CHIP y publicación estados financieros</t>
  </si>
  <si>
    <t>GAF_09</t>
  </si>
  <si>
    <t xml:space="preserve">Llevar a cabo los arqueos de almacén </t>
  </si>
  <si>
    <t>Efectuar acciones de seguimiento a los insumos, herramientas, dotación, partes compradas acopiadas en el almacén y en las posiciones de estantería definidas la bodega de CST</t>
  </si>
  <si>
    <t xml:space="preserve">Acta de arqueo de almacén </t>
  </si>
  <si>
    <t>Administrar efectivamente los recursos físicos de CPE</t>
  </si>
  <si>
    <t>GAF_10</t>
  </si>
  <si>
    <t>Administrar la propiedad, planta y equipo</t>
  </si>
  <si>
    <t>Actualización de Inventarios de Activos fijos por procesos a través de los formatos del Manual de Procedimientos para la administración de Propiedad Planta y Equipo</t>
  </si>
  <si>
    <t>Actualizaciones de inventario</t>
  </si>
  <si>
    <t>GAF_11</t>
  </si>
  <si>
    <t>Incentivar al personal de la organización al uso racional de los recursos físicos  y servicios públicos</t>
  </si>
  <si>
    <t>Realizar campañas de sensibilización en el uso adecuado de los recursos de la entidad y servicios públicos</t>
  </si>
  <si>
    <t>Campaña</t>
  </si>
  <si>
    <t xml:space="preserve">Gestión documental </t>
  </si>
  <si>
    <t>GAF_12</t>
  </si>
  <si>
    <t>Sensibilizar y orientar al personal de CPE en el uso de la plataforma ORFEO para fortalecer el trámite de la gestión documental</t>
  </si>
  <si>
    <t>Realizar actividades de sencibilización y tips de uso y procedimientos para el proceso de trámites en el sistema ORFEO.</t>
  </si>
  <si>
    <t>Actividades de sencibilización</t>
  </si>
  <si>
    <t>GAF_13</t>
  </si>
  <si>
    <t>Gestión de contratación</t>
  </si>
  <si>
    <t>Gestionar la etapa Precontractual</t>
  </si>
  <si>
    <t>GC_01</t>
  </si>
  <si>
    <t>Apoyar a las áreas técnicas en la revisión de los Estudios y documentos previos radicados</t>
  </si>
  <si>
    <t>Apoyar en la revisión de los estudios previos preliminar radicados por las áreas técnicas, en lo conserniente a la revisión de la compra en el PAA, análisis de la modalidad de selección, proyección de observaciones, comentarios, solicitud de ajustes, revisión de los criterios de evaluación y su pertinencia, revisión de documentos requeridos para la contratación, etc</t>
  </si>
  <si>
    <t>1. Comprobante de radicación del EP preliminar por parte del área técnica a través de Orfeo
2. Correo electrónico de devolución del EP preliminar al área técnica con las observaciones y sugerencias derivadas de la revisión del mismo</t>
  </si>
  <si>
    <t>Estudios previos preliminares</t>
  </si>
  <si>
    <t>GC_02</t>
  </si>
  <si>
    <t>Adelantar Procesos de Contratación</t>
  </si>
  <si>
    <t>Proyectar o consolidar los documentos requeridos para el desarrollo de los proceso de selección. Configuración y publicación del proceso de selección en SECOP (SECOP I, SECOP II, TIENDA VIRTUAL). Evaluación jurídica de las ofertas presentadas. Seguimiento permanente en todas las etapas del proceso. Acompañamiento a las áreas técnicas en el desarrollo del proceso de selección, desde el punto de vista jurídico.</t>
  </si>
  <si>
    <t>link procesos de selección publicados</t>
  </si>
  <si>
    <t>Procesos de Selección</t>
  </si>
  <si>
    <t>GC_03</t>
  </si>
  <si>
    <t>Proyectar Contratos</t>
  </si>
  <si>
    <t>Proyección y trámite de minutas de contratos, modificaciones a los mismos. Seguimiento en la legalización de contratos (Trámite de registro presupuestal, aprobación de pólizas, cuando aplique). Publicación en la plataforma respectiva (SECOP I, SECOP II, TIENDA VIRTUAL). Remisión designación de supervisión</t>
  </si>
  <si>
    <t>Formato CT-002-F Registro Información Contractual Diligenciado Acumulado de la Vigencia</t>
  </si>
  <si>
    <t>Formato CT-002-F</t>
  </si>
  <si>
    <t>Gestionar la etapa Contractual</t>
  </si>
  <si>
    <t>GC_04</t>
  </si>
  <si>
    <t>Acompañar en la elaboración del informe de supervisión de contratos por presunto incumplimiento de contrato</t>
  </si>
  <si>
    <t>Acompañar a los supervisores de contratos en la revisión de los informes de supervisión de contratos para el inicio de trámites administrativos por presunto incumplimiento</t>
  </si>
  <si>
    <t>Informe de supervisión por presunto incumplimiento revisados</t>
  </si>
  <si>
    <t>GC_05</t>
  </si>
  <si>
    <t>Tramitar los procedimientos administrativos por presunto incumplimiento de contratos</t>
  </si>
  <si>
    <t>Tramitar los procedimientos administrativos por presunto incumplimiento de contratos. Una vez revisado y aprobado el informe de supervisión, realizar la citación a audiencia de descargos,  participar en las audiencias de descargos, generar los documentos de trámite (actas, asistencias, resoluciones de imposición de multa o sanción (cuando aplique), cierre de la actuación administrativa, etc</t>
  </si>
  <si>
    <t>Citación audiencia de descargos</t>
  </si>
  <si>
    <t>Gestionar la etapa Post-Contractual</t>
  </si>
  <si>
    <t>GC_06</t>
  </si>
  <si>
    <t>Revisar informe final de supervisión y proyectar acta de liquidación (cuando aplique)</t>
  </si>
  <si>
    <t xml:space="preserve">Revisión de los informes finales de supervisión radicados por los supervisores de contratos, revisión del expediente contractual electrónico y proyección del acta de liquidación (cuando aplique). Para el caso de los contratos que no requieran liquidación, se remitirá copia de la versión aprobada del informe final de supervisión </t>
  </si>
  <si>
    <t>Proyecto de acta de liquidación o informe final de supervisión aprobado (según corresponda)</t>
  </si>
  <si>
    <t>Proyecto de acta de liquidación o Informe final de supervisión aprobado</t>
  </si>
  <si>
    <t>GC_07</t>
  </si>
  <si>
    <t>Crear modificación contractual de liquidación en SECOP II</t>
  </si>
  <si>
    <t>Una vez recibida el acta de liquidación debidamente suscrita por las partes, se configurará en SECOP II la modificación al contrato, se tramitará le flujo de aprobación interno y se enviará para revisión del proveedor. Esta actividad aplica únicamente para aquellos contratos que hayan sido publicados en SECOP II</t>
  </si>
  <si>
    <t>Reporte creación de la modificación del contrato, para el tipo "Terminar, terminar unilateralmente o caducar el contrato"  o "Cierre el contrato"  en SECOP II en estado "En revisión del Proveedor"</t>
  </si>
  <si>
    <t>Reporte creación modificación SECOP II</t>
  </si>
  <si>
    <t>GC_08</t>
  </si>
  <si>
    <t>Publicar liquidación de contrato</t>
  </si>
  <si>
    <t>Una vez firmada el acta de liquidación por el proveedor (para el caso de contratos publicados en SECOP I y TVEC) o aprobada la modificación en la plataforma SECOP II, se publicará la correspondiente  acta de liquidación. Para contratos que no requieren liquidación se publicará el informe final de supervisión</t>
  </si>
  <si>
    <t>Comprobante de publicación</t>
  </si>
  <si>
    <t>Capacitación</t>
  </si>
  <si>
    <t>GC_09</t>
  </si>
  <si>
    <t>Capacitar a profesionales de las áreas técnicas y supervisores de contratos</t>
  </si>
  <si>
    <t>Se realizarán 2 capacitaciones durante el año en temas relacionados con Contratación Estatal</t>
  </si>
  <si>
    <t>Listado de Asistencia a Capacitación</t>
  </si>
  <si>
    <t>Actualización competencias</t>
  </si>
  <si>
    <t>GC_10</t>
  </si>
  <si>
    <t>Participar en capacitaciones en temas relacionados con Contratación Estatal</t>
  </si>
  <si>
    <t>Participar en actualizaciones, diplimados, charlas, etc, en temas relacionados con Contratación Estatal durante el año</t>
  </si>
  <si>
    <t>Comprobante de asistencia</t>
  </si>
  <si>
    <t>GC_11</t>
  </si>
  <si>
    <t>Gestión jurídica</t>
  </si>
  <si>
    <t>Apoyo Jurídico a la Entidad</t>
  </si>
  <si>
    <t>GJ_01</t>
  </si>
  <si>
    <t xml:space="preserve">Apoyar y asesorar a las subdirecciones y jefes de oficina desde el punto de vista jurídico en las estrategias que estos ejecuten, en la medida que lo requieran </t>
  </si>
  <si>
    <t>Emitir conceptos sobre las estrategias en ejecución, así como acompañamiento jurídico en las estrategias en las cuales actúen como supervisores</t>
  </si>
  <si>
    <t>GJ_02</t>
  </si>
  <si>
    <t>Asesorar y apoyar al Director Ejecutivo y al Secretario General en las actividades y gestiones que decidan asignar al proceso jurídico, así como en las tutelas que deban responder ante los órganos judiciales</t>
  </si>
  <si>
    <t>Asesorar y apoyar al Director Ejecutivo y al Secretario General en las actividades y gestiones que decidan asignar al proceso jurídico, así como en las tutelas que deban responder ante los órganos judiciales, emitir conceptos, revisar proyecto, proyectar actos administrativos, proyectar respuestas de tutelas, entre otros.</t>
  </si>
  <si>
    <t>GJ_03</t>
  </si>
  <si>
    <t>Realizar el apoyo jurídico a las diferentes oficinas de CPE en las respuestas a PQRS y en la proyección de actos administrativos</t>
  </si>
  <si>
    <t>Realizar el apoyo jurídico a las diferentes oficinas de CPE en las respuestas a PQRS, en la proyección de actos administrativos, revisión y/o proyección de respuestas de PQRS,  revisión y/o proyección de actos administrativos resultantes de las PQRS</t>
  </si>
  <si>
    <t>GJ_04</t>
  </si>
  <si>
    <t>Elaborar los conceptos jurídicos que se requieran por parte de todos los procesos de la entidad</t>
  </si>
  <si>
    <t>Revisión legal CPE</t>
  </si>
  <si>
    <t>GJ_05</t>
  </si>
  <si>
    <t>Asesorar en la Modificación de los estatutos de CPE teniendo en cuenta el CONPES 4040 y el decreto 2324 del 2000</t>
  </si>
  <si>
    <t>Asesorar en la Modificación de los estatutos de CPE teniendo en cuenta el CONPES 4040 y la modificación del decreto 2324 del 2000</t>
  </si>
  <si>
    <t>GJ_06</t>
  </si>
  <si>
    <t>Presentar resultados de las modificaciones que se surtan de los estatutos y del decreto ante el órgano competente</t>
  </si>
  <si>
    <t>Presentar resultados de las modificaciones que se surtan de los estatutos y del decreto ante el organo competente</t>
  </si>
  <si>
    <t>Representación judicial de la Entidad</t>
  </si>
  <si>
    <t>GJ_07</t>
  </si>
  <si>
    <t>Hacer seguimiento a procesos judiciales en curso</t>
  </si>
  <si>
    <t>Hacer seguimiento a procesos judiciales en curso y actuar como representate de CPE dentro del proceso</t>
  </si>
  <si>
    <t>GJ_08</t>
  </si>
  <si>
    <t>Realizar la representación Legal en los procesos que se inicien contra la entidad</t>
  </si>
  <si>
    <t>Realizar la representación Legal en los procesos que se inicien contra la entidad, contestar demandas y demas actuaciones dentro del proceso</t>
  </si>
  <si>
    <t>Seguimiento a Manual de comité conciliación y defensa judicial.</t>
  </si>
  <si>
    <t>GJ_09</t>
  </si>
  <si>
    <t xml:space="preserve">Liderar comités de conciliación </t>
  </si>
  <si>
    <t>Someter a consideración del comité las pretensiones que presenten los diferentes proveedores y/o contratistas de la entidad (cuando se presente) y apoyar al área respectiva en el informe que debe presentar en dicho comité</t>
  </si>
  <si>
    <t xml:space="preserve">Actas de comité de conciliación </t>
  </si>
  <si>
    <t>Actas</t>
  </si>
  <si>
    <t>GJ_10</t>
  </si>
  <si>
    <t xml:space="preserve">Asesorar y acompañar a diferentes áreas en la elaboración de los convenios de cooperación, interadministrativos de asociación y en los memorandos de entendimiento que decida suscribir la entidad </t>
  </si>
  <si>
    <t>Gestión del talento humano</t>
  </si>
  <si>
    <t>Desarrollar las competencias y los conocimientos</t>
  </si>
  <si>
    <t>TH_01</t>
  </si>
  <si>
    <t>Implementar el Programa de Bienvenida</t>
  </si>
  <si>
    <t>Con una temática y metodología practica y amable, se busca que el nuevo colaborador profundice en los temas relevantes de CPE, especialmente en el proceso y procedimiento del cual hará parte</t>
  </si>
  <si>
    <t>Auxiliar del Plan de inducción y entrenamiento</t>
  </si>
  <si>
    <t>Número de veces que se imparte la inducción y entrenamiento a través del Programa de Bienvenida a los nuevos colaboradores</t>
  </si>
  <si>
    <t>TH_02</t>
  </si>
  <si>
    <t>Diseñar y ejecutar el Plan de Formación de CPE</t>
  </si>
  <si>
    <t>Diseñar el plan de capacitación y ejecutar las acciones de capacitación que desarrollen conocimientos y habilidades en los colaboradores a través de la educación formal o no formal, identificando las competencias y conocimientos que deben tener en sus puestos de trabajo.</t>
  </si>
  <si>
    <t>Auxiliar del plan de capacitación</t>
  </si>
  <si>
    <t>Plan de Capacitación (entregable en febrero)
Acciones de formación ejecutadas conforme al plan de capacitación (capcitaciones de febrero a octubre)</t>
  </si>
  <si>
    <t>TH_03</t>
  </si>
  <si>
    <t>Desarrollar los conocimientos y habilidades de los colaboradores.</t>
  </si>
  <si>
    <t>Cumplir con el propósito de las capacitaciones para promover el desarrollo de las competencias de los funcionarios.</t>
  </si>
  <si>
    <t>Evaluaciones realizadas</t>
  </si>
  <si>
    <t>TH_04</t>
  </si>
  <si>
    <t>Aplicar el sistema de gestión de desempeño</t>
  </si>
  <si>
    <t>Evaluar los resultados  y  las competencias, con un seguimiento  intermedio  y otro final, centrada en objetivos individuales que conlleve al cumplimiento de los objetivos de CPE.</t>
  </si>
  <si>
    <t>Auxiliar sistema de gestión del desempeño</t>
  </si>
  <si>
    <t>Evaluaciones de desempeño</t>
  </si>
  <si>
    <t>Proporcionar y manter un ambiente laboral saludable</t>
  </si>
  <si>
    <t>TH_05</t>
  </si>
  <si>
    <t>Implementar el programa de bienestar CPE</t>
  </si>
  <si>
    <t>A través de diferentes instrumentos recolectar información, necesidades, gustos y expectativas de los colaboradores, para establecer acciones que mejoren su calidad de vida y la de sus familias.</t>
  </si>
  <si>
    <t>Auxiliar del plan de Bienestar</t>
  </si>
  <si>
    <t>Actividades ejecutadas conforme al plan de bienestar</t>
  </si>
  <si>
    <t>TH_06</t>
  </si>
  <si>
    <t>Implementar el programa de SST</t>
  </si>
  <si>
    <t>Proporcionar un ambiente de promoción a la salud, brindando actividades que promuevan estilos de vida saludables, que fomenten el autocuidado en los colaboradores.</t>
  </si>
  <si>
    <t>Auxiliar del programa de SST</t>
  </si>
  <si>
    <t>Actividades</t>
  </si>
  <si>
    <t>TH_07</t>
  </si>
  <si>
    <t xml:space="preserve">Evaluar el entorno laboral de CPE </t>
  </si>
  <si>
    <t>Evaluar la efectividad de las acciones emprendidas por los líderes, la Dirección Ejecutiva y la Oficina de Talento Humano, para que CPE sea un gran lugar para trabajar.</t>
  </si>
  <si>
    <t>Auxiliar del resultado de ambiente laboral</t>
  </si>
  <si>
    <t>Encuesta de ambiente laboral</t>
  </si>
  <si>
    <t>TH_08</t>
  </si>
  <si>
    <t>Realizar los grupos primarios de gestión de talento humano</t>
  </si>
  <si>
    <t>Mantener elementos transacionales para la gestión del talento humano</t>
  </si>
  <si>
    <t>TH_09</t>
  </si>
  <si>
    <t>Gestionar la información transaccional que se requiere para desarrollar el talento humano</t>
  </si>
  <si>
    <t>Actualizar la información de los trabajadores en la plataforma de administración de TH, en términos de calidad y oportunidad de tal forma que la misma sea confiable y esté disponible para la gestión del talento humano.</t>
  </si>
  <si>
    <t>Auxiliar del Plan de trabajo Transaccional</t>
  </si>
  <si>
    <t>Actulización mensual</t>
  </si>
  <si>
    <t>TH_10</t>
  </si>
  <si>
    <t>INICIATIVA</t>
  </si>
  <si>
    <t>Acompañar a las entidades territoriales en la estructuración y formulación de proyectos para acceder a recursos en tecnologías digitales</t>
  </si>
  <si>
    <t>Articulación institucional oportuna y eficaz</t>
  </si>
  <si>
    <t>Gestionar las terminales obsoletas y la disposición adecuada de los residuos tecnológicos</t>
  </si>
  <si>
    <t>Incrementar el número de sedes educativas con conectividad a Internet</t>
  </si>
  <si>
    <t>Fortalecer la formación y acompañamiento al docente en la apropiación de las tecnologías digitales para la innovación en las prácticas educativas</t>
  </si>
  <si>
    <t>Desarrollar estrategias para fomentar el uso de las tecnologías digitales en la comunidad educativa, orientado a la innovación de las prácticas educativas</t>
  </si>
  <si>
    <t>Definir e implementar estrategias de apropiación de las tecnologías digitales en las prácticas educativas pertinentes a las necesidades del contexto educativo, el territorio y el estudiante</t>
  </si>
  <si>
    <t>Comunicación estratégica</t>
  </si>
  <si>
    <t>Innovación y mejora continua</t>
  </si>
  <si>
    <t>Elaborar proceso de Gestión del Cambio</t>
  </si>
  <si>
    <t>Desarrollar un proceso sistemático y articulado de monitoreo y evaluación del uso, acceso e impacto de las tecnologías digitales en la educación</t>
  </si>
  <si>
    <t>Monitoreo, control y evaluación</t>
  </si>
  <si>
    <t>Formación Educativa</t>
  </si>
  <si>
    <t>Garantizar que la entidad pueda ejecutar sus proyectos mediante la gestión del proceso contractual</t>
  </si>
  <si>
    <t>GC_12</t>
  </si>
  <si>
    <t>Realizar los grupos primarios de gestión de contratación</t>
  </si>
  <si>
    <t>OBJETIVO ESTRATÉGICO</t>
  </si>
  <si>
    <t>OE4</t>
  </si>
  <si>
    <t>OE1</t>
  </si>
  <si>
    <t>OE2</t>
  </si>
  <si>
    <t>OE3</t>
  </si>
  <si>
    <t>ME_10</t>
  </si>
  <si>
    <t>ME_11</t>
  </si>
  <si>
    <t>ME_12</t>
  </si>
  <si>
    <t>ME_13</t>
  </si>
  <si>
    <t>ME_14</t>
  </si>
  <si>
    <t>ME_15</t>
  </si>
  <si>
    <t>ME_16</t>
  </si>
  <si>
    <t>4.2 Diseñar y articular instrumentos unificados de recolección de datos que permitan hacer un seguimiento sistemático del acceso y uso de recursos digitales en las prácticas educativas por parte de docentes y estudiantes. Estos instrumentos tendrán en cuenta métodos de recolección tipo encuestas, registros administrativos y métodos de recolección de información cualitativa a partir de registros etnográficos, métodos de observación, grupos focales, entre otros. Estos instrumentos deberán tener el aval técnico requerido para su implementación (DANE) y estar articulados con la estrategia de monitoreo y evaluación.</t>
  </si>
  <si>
    <t>4.5 Diseñar e implementar un Índice de Evolución Digital que le permita a Computadores para Educar medir la intervención de las sedes educativas beneficiarias por el programa. Esta herramienta permitirá la medición de las capacidades de las sedes educativas de acuerdo con los niveles de conectividad, el nivel de acceso de tecnologías digitales, y los niveles de apropiación de las tecnologías digitales por parte de la comunidad educativa. Este índice deberá ser incluido en el Sistema de Información y Evaluación, y actualizado periódicamente a partir de la línea base. La construcción del índice deberá incluir las dimensiones y variables, cálculo del índice y la definición de una línea base (Línea de acción 1).</t>
  </si>
  <si>
    <t>Implementar buenas prácticas en calidad de datos a nivel institucional con el fin de tener información que permita hacer seguimiento sistemático del acceso y uso de tecnologias digitales.</t>
  </si>
  <si>
    <t>Se realizará 2 taller de buenas prácticas de calidad de datos, orientado a la identificación de técnicas de recolección de datos.</t>
  </si>
  <si>
    <t>Aplicar el instrumento unificado para la captura de información de fuentes primarias que permita el cálculo del indice de evolución digital.</t>
  </si>
  <si>
    <t>Desarrollar la fase II del Sistema de información de monitoreo y evaluación para la innovación educativa a partir de las tecnologías digitales.</t>
  </si>
  <si>
    <t>Realizar acciones tendientes a la contratación para desarrollar la fase II del Sistema de Información de monitoreo y evaluación a partir del diseño realizado.</t>
  </si>
  <si>
    <t>Ejecutar el proyecto "Sistema de información de monitoreo y evaluación para la innovación educativa a partir de las tecnologías digitales" Componente 3.</t>
  </si>
  <si>
    <t>Realizar todas las acciones requeridas para el desarrollo del Sistema de información de monitoreo y evaluación para la innovación educativa a partir de las tecnologías digitales de acuerdo con el diseño establecido. El desarrollo deberá quedar desplegado en ambiente de producción.</t>
  </si>
  <si>
    <t>Realizar mesas de trabajo internas con los procesos misionales para dinamizar todos los aspectos relacionados con el monitoreo y evaluación de las iniciativas, programas y/o estrategias desarrollados por CPE.</t>
  </si>
  <si>
    <t xml:space="preserve">Realizar mesas de trabajo internas con los procesos misionales para dinamizar todos los aspectos relacionados con el monitoreo y evaluación de las iniciativas, programas y/o estrategias desarrollados por CPE. </t>
  </si>
  <si>
    <t>Desarrollar de forma periodica mesa técnica interinstitucional (Min TIC, MEN, DANE, CPE).</t>
  </si>
  <si>
    <t>Desarrollar periódicamente mesa técnica interinstitucional (MinTIC, MEN, DANE, CPE) para:
-Aplicación de instrumentos requeridos como fuente de información del Indice de Evolución Digital.
-Consolidación y analisis resultados Índice de evolución Digital.</t>
  </si>
  <si>
    <t xml:space="preserve">Analizar los resultados obtenidos con la información del Indice de Evolución Digital.
</t>
  </si>
  <si>
    <t>Analizar los resultados obtenidos en aplicación de los indicadores planteados para la generación del Indice de evolución Digital.</t>
  </si>
  <si>
    <t>BD Instrumentos aplicados (herramienta definida)</t>
  </si>
  <si>
    <t>Estudios previos (1)
Anexo técnico (1)
Estudio de mercado (1)</t>
  </si>
  <si>
    <t>Documento de evidencias del desarrollo realizado para la Fase II del SM&amp;E.</t>
  </si>
  <si>
    <t>Documento consolidado información Indice de Evolución Digital</t>
  </si>
  <si>
    <t>Instrumento aplicado (herramienta definida).</t>
  </si>
  <si>
    <t>Etiquetas de fila</t>
  </si>
  <si>
    <t>Total general</t>
  </si>
  <si>
    <t>INICIATIVAS</t>
  </si>
  <si>
    <t>PONDERACIÓN</t>
  </si>
  <si>
    <t>Realizar los grupos primarios de formación educativa</t>
  </si>
  <si>
    <t>ACCIÓN</t>
  </si>
  <si>
    <t>FE_03</t>
  </si>
  <si>
    <t>FE_04</t>
  </si>
  <si>
    <t>FE_05</t>
  </si>
  <si>
    <t>FE_14</t>
  </si>
  <si>
    <t>FE_15</t>
  </si>
  <si>
    <t>FE_22</t>
  </si>
  <si>
    <t>FE_23</t>
  </si>
  <si>
    <t>FE_24</t>
  </si>
  <si>
    <t>FE_25</t>
  </si>
  <si>
    <t>FE_18</t>
  </si>
  <si>
    <t>FE_19</t>
  </si>
  <si>
    <t>FE_20</t>
  </si>
  <si>
    <t>FE_21</t>
  </si>
  <si>
    <t>FE_10</t>
  </si>
  <si>
    <t>FE_11</t>
  </si>
  <si>
    <t>FE_08</t>
  </si>
  <si>
    <t>FE_09</t>
  </si>
  <si>
    <t>FE_12</t>
  </si>
  <si>
    <t>FE_13</t>
  </si>
  <si>
    <t>FE_16</t>
  </si>
  <si>
    <t>FE_17</t>
  </si>
  <si>
    <t>FE_26</t>
  </si>
  <si>
    <t>FE_27</t>
  </si>
  <si>
    <t>FE_28</t>
  </si>
  <si>
    <t>FE_29</t>
  </si>
  <si>
    <t>FE_30</t>
  </si>
  <si>
    <t>FE_31</t>
  </si>
  <si>
    <t>FE_32</t>
  </si>
  <si>
    <t>FE_33</t>
  </si>
  <si>
    <t>FE_01</t>
  </si>
  <si>
    <t>GL_02</t>
  </si>
  <si>
    <t>GL_01</t>
  </si>
  <si>
    <t>FE_06</t>
  </si>
  <si>
    <t>FE_07</t>
  </si>
  <si>
    <t>GL_03</t>
  </si>
  <si>
    <t>GL_04</t>
  </si>
  <si>
    <t>GL_05</t>
  </si>
  <si>
    <t>GL_06</t>
  </si>
  <si>
    <t>GL_07</t>
  </si>
  <si>
    <t>GL_08</t>
  </si>
  <si>
    <t>GL_09</t>
  </si>
  <si>
    <t>CONTROL DE CAMBIOS</t>
  </si>
  <si>
    <t>VERSIÓN</t>
  </si>
  <si>
    <t>FECHA</t>
  </si>
  <si>
    <t xml:space="preserve">DESCRIPCIÓN DEL CAMBIO </t>
  </si>
  <si>
    <t>Enero.2022</t>
  </si>
  <si>
    <t>No. COMITÉ MIPG</t>
  </si>
  <si>
    <t>Talento Humano</t>
  </si>
  <si>
    <t>001-22</t>
  </si>
  <si>
    <t>ACTIVIDAD</t>
  </si>
  <si>
    <t>Dado que fueron priorizados los gastos en el presupuesto de funcionamiento y la compra de capacitación para la vigencia 2022 no quedo con recursos asignados, se requiere modificar el plan de acción de la actividad Diseñar y Ejecutar el Plan de Formación CPE,en lo concerniente al número de acciones de formación a realizar en el año y las fechas de ejecución, . La programación de las capacitaciones quedará así: 3 en febrero, 3 en marzo, 3 en abril, 3 en mayo, 3 en junio, 2 en agosto, 2 en septiembre, 2 en octubre  y 1 en noviembre. El total de acciones de formación a realizar en el año 2022 son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</si>
</sst>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_ * #,##0.00_ ;_ * \-#,##0.00_ ;_ * &quot;-&quot;??_ ;_ @_ "/>
    <numFmt numFmtId="166" formatCode="_-* #,##0_-;\-* #,##0_-;_-* &quot;-&quot;??_-;_-@_-"/>
  </numFmts>
  <fonts count="11" x14ac:knownFonts="1">
    <font>
      <sz val="11"/>
      <color theme="1"/>
      <name val="Calibri"/>
      <family val="2"/>
      <scheme val="minor"/>
    </font>
    <font>
      <sz val="11"/>
      <color theme="1"/>
      <name val="Calibri"/>
      <family val="2"/>
      <scheme val="minor"/>
    </font>
    <font>
      <b/>
      <sz val="11"/>
      <color theme="4" tint="-0.499984740745262"/>
      <name val="Arial Narrow"/>
      <family val="2"/>
    </font>
    <font>
      <sz val="11"/>
      <color theme="1"/>
      <name val="Arial Narrow"/>
      <family val="2"/>
    </font>
    <font>
      <b/>
      <sz val="11"/>
      <color theme="1"/>
      <name val="Arial Narrow"/>
      <family val="2"/>
    </font>
    <font>
      <sz val="11"/>
      <color rgb="FF000000"/>
      <name val="Arial Narrow"/>
      <family val="2"/>
    </font>
    <font>
      <sz val="11"/>
      <name val="Arial Narrow"/>
      <family val="2"/>
    </font>
    <font>
      <sz val="10"/>
      <name val="Arial"/>
      <family val="2"/>
    </font>
    <font>
      <b/>
      <sz val="22"/>
      <color theme="4" tint="-0.499984740745262"/>
      <name val="Arial Narrow"/>
      <family val="2"/>
    </font>
    <font>
      <b/>
      <sz val="11"/>
      <color theme="1"/>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3" fillId="0" borderId="0" applyFont="0" applyFill="0" applyBorder="0" applyAlignment="0" applyProtection="0"/>
    <xf numFmtId="0" fontId="3" fillId="0" borderId="0"/>
  </cellStyleXfs>
  <cellXfs count="96">
    <xf numFmtId="0" fontId="0" fillId="0" borderId="0" xfId="0"/>
    <xf numFmtId="0" fontId="2" fillId="2" borderId="0" xfId="0" applyFont="1" applyFill="1" applyAlignment="1">
      <alignment vertical="center"/>
    </xf>
    <xf numFmtId="0" fontId="3" fillId="0" borderId="0" xfId="0" applyFont="1"/>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6" fillId="0" borderId="0" xfId="0" applyFont="1"/>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1" xfId="5" applyBorder="1" applyAlignment="1">
      <alignment horizontal="left" vertical="center"/>
    </xf>
    <xf numFmtId="0" fontId="3" fillId="0" borderId="1" xfId="5" applyBorder="1" applyAlignment="1">
      <alignment horizontal="center" vertical="center"/>
    </xf>
    <xf numFmtId="0" fontId="3" fillId="0" borderId="1" xfId="5" applyBorder="1" applyAlignment="1">
      <alignment vertical="center"/>
    </xf>
    <xf numFmtId="0" fontId="4" fillId="0" borderId="1" xfId="5" applyFont="1" applyBorder="1" applyAlignment="1">
      <alignment horizontal="center" vertical="center"/>
    </xf>
    <xf numFmtId="0" fontId="3" fillId="2" borderId="1" xfId="5" applyFill="1" applyBorder="1" applyAlignment="1">
      <alignment horizontal="left" vertical="center"/>
    </xf>
    <xf numFmtId="0" fontId="3" fillId="2" borderId="1" xfId="5" applyFill="1" applyBorder="1" applyAlignment="1">
      <alignment horizontal="center" vertical="center"/>
    </xf>
    <xf numFmtId="0" fontId="3" fillId="2" borderId="1" xfId="5" applyFill="1" applyBorder="1" applyAlignment="1">
      <alignment vertical="center"/>
    </xf>
    <xf numFmtId="0" fontId="5" fillId="2" borderId="1" xfId="5" applyFont="1" applyFill="1" applyBorder="1" applyAlignment="1">
      <alignment horizontal="center" vertical="center"/>
    </xf>
    <xf numFmtId="0" fontId="5" fillId="0" borderId="1" xfId="5" applyFont="1" applyBorder="1" applyAlignment="1">
      <alignment horizontal="center" vertical="center"/>
    </xf>
    <xf numFmtId="9" fontId="3" fillId="0" borderId="1" xfId="2" applyFont="1" applyBorder="1" applyAlignment="1">
      <alignment horizontal="center" vertical="center"/>
    </xf>
    <xf numFmtId="0" fontId="5" fillId="0" borderId="1" xfId="5" applyFont="1" applyBorder="1" applyAlignment="1">
      <alignment vertical="center"/>
    </xf>
    <xf numFmtId="9" fontId="5" fillId="0" borderId="1" xfId="5" applyNumberFormat="1" applyFont="1" applyBorder="1" applyAlignment="1">
      <alignment horizontal="center" vertical="center"/>
    </xf>
    <xf numFmtId="1" fontId="5" fillId="0" borderId="1" xfId="5" applyNumberFormat="1" applyFont="1" applyBorder="1" applyAlignment="1">
      <alignment horizontal="center" vertical="center"/>
    </xf>
    <xf numFmtId="9" fontId="3" fillId="0" borderId="1" xfId="5" applyNumberFormat="1" applyBorder="1" applyAlignment="1">
      <alignment horizontal="center" vertical="center"/>
    </xf>
    <xf numFmtId="9" fontId="3" fillId="0" borderId="1" xfId="4" applyFont="1" applyFill="1" applyBorder="1" applyAlignment="1">
      <alignment horizontal="center" vertical="center"/>
    </xf>
    <xf numFmtId="9" fontId="6" fillId="0" borderId="1" xfId="5" applyNumberFormat="1" applyFont="1" applyBorder="1" applyAlignment="1">
      <alignment horizontal="center" vertical="center"/>
    </xf>
    <xf numFmtId="0" fontId="6" fillId="0" borderId="1" xfId="5" applyFont="1" applyBorder="1" applyAlignment="1">
      <alignment vertical="center"/>
    </xf>
    <xf numFmtId="0" fontId="3" fillId="0" borderId="1" xfId="0" applyFont="1" applyBorder="1" applyAlignment="1">
      <alignment horizontal="center" vertical="center"/>
    </xf>
    <xf numFmtId="0" fontId="5" fillId="0" borderId="1" xfId="5" applyFont="1" applyBorder="1" applyAlignment="1">
      <alignment horizontal="justify" vertical="center"/>
    </xf>
    <xf numFmtId="1" fontId="3" fillId="0" borderId="1" xfId="5" applyNumberFormat="1" applyBorder="1" applyAlignment="1">
      <alignment horizontal="center" vertical="center"/>
    </xf>
    <xf numFmtId="9" fontId="6" fillId="0" borderId="1" xfId="4" applyFont="1" applyFill="1" applyBorder="1" applyAlignment="1">
      <alignment horizontal="center" vertical="center"/>
    </xf>
    <xf numFmtId="1" fontId="6" fillId="0" borderId="1" xfId="4" applyNumberFormat="1" applyFont="1" applyFill="1" applyBorder="1" applyAlignment="1">
      <alignment horizontal="center" vertical="center"/>
    </xf>
    <xf numFmtId="0" fontId="6" fillId="0" borderId="1" xfId="0" applyFont="1" applyBorder="1" applyAlignment="1">
      <alignment vertical="center"/>
    </xf>
    <xf numFmtId="0" fontId="5" fillId="0" borderId="1" xfId="0" applyFont="1" applyBorder="1" applyAlignment="1">
      <alignment horizontal="left" vertical="center"/>
    </xf>
    <xf numFmtId="164"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6" fillId="0" borderId="1" xfId="0" applyFont="1" applyBorder="1" applyAlignment="1">
      <alignment horizontal="left"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6" fillId="0" borderId="1" xfId="3" applyNumberFormat="1" applyFont="1" applyFill="1" applyBorder="1" applyAlignment="1" applyProtection="1">
      <alignment horizontal="left" vertical="center"/>
      <protection locked="0"/>
    </xf>
    <xf numFmtId="0" fontId="3" fillId="0" borderId="1" xfId="3" applyNumberFormat="1" applyFont="1" applyFill="1" applyBorder="1" applyAlignment="1" applyProtection="1">
      <alignment horizontal="left" vertical="center"/>
      <protection locked="0"/>
    </xf>
    <xf numFmtId="9" fontId="3" fillId="0" borderId="1" xfId="1" applyNumberFormat="1" applyFont="1" applyFill="1" applyBorder="1" applyAlignment="1">
      <alignment vertical="center"/>
    </xf>
    <xf numFmtId="9" fontId="3" fillId="0" borderId="1" xfId="2" applyFont="1" applyFill="1" applyBorder="1" applyAlignment="1">
      <alignment horizontal="center" vertical="center"/>
    </xf>
    <xf numFmtId="0" fontId="3" fillId="0" borderId="0" xfId="0" applyFont="1" applyAlignment="1">
      <alignment vertical="center"/>
    </xf>
    <xf numFmtId="0" fontId="6" fillId="0" borderId="1" xfId="0" applyFont="1" applyBorder="1" applyAlignment="1">
      <alignment horizontal="center" vertical="center"/>
    </xf>
    <xf numFmtId="0" fontId="3" fillId="0" borderId="1" xfId="0" applyFont="1" applyBorder="1" applyAlignment="1">
      <alignment vertical="center"/>
    </xf>
    <xf numFmtId="9" fontId="3" fillId="0" borderId="1" xfId="0" applyNumberFormat="1" applyFont="1" applyBorder="1" applyAlignment="1">
      <alignment horizontal="center" vertical="center"/>
    </xf>
    <xf numFmtId="9" fontId="3" fillId="0" borderId="1" xfId="4" applyFont="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vertical="center"/>
    </xf>
    <xf numFmtId="1" fontId="3" fillId="0" borderId="1" xfId="3" applyNumberFormat="1" applyFont="1" applyFill="1" applyBorder="1" applyAlignment="1">
      <alignment horizontal="center" vertical="center"/>
    </xf>
    <xf numFmtId="166" fontId="6" fillId="0" borderId="1" xfId="3" applyNumberFormat="1" applyFont="1" applyFill="1" applyBorder="1" applyAlignment="1">
      <alignment horizontal="center" vertical="center"/>
    </xf>
    <xf numFmtId="0" fontId="6" fillId="0" borderId="1" xfId="0" applyFont="1" applyBorder="1" applyAlignment="1" applyProtection="1">
      <alignment horizontal="center" vertical="center"/>
      <protection locked="0"/>
    </xf>
    <xf numFmtId="3" fontId="3" fillId="0" borderId="1" xfId="0" applyNumberFormat="1" applyFont="1" applyBorder="1" applyAlignment="1">
      <alignment horizontal="center" vertical="center"/>
    </xf>
    <xf numFmtId="0" fontId="8" fillId="2" borderId="0" xfId="0" applyFont="1" applyFill="1" applyBorder="1" applyAlignment="1">
      <alignment horizontal="center" vertical="center" wrapText="1"/>
    </xf>
    <xf numFmtId="0" fontId="3" fillId="0" borderId="0" xfId="0" applyFont="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0" fontId="9" fillId="0" borderId="0" xfId="0" applyFont="1"/>
    <xf numFmtId="0" fontId="9" fillId="0" borderId="1" xfId="0" applyFont="1" applyBorder="1"/>
    <xf numFmtId="9" fontId="9" fillId="0" borderId="1" xfId="0" applyNumberFormat="1" applyFont="1" applyBorder="1"/>
    <xf numFmtId="0" fontId="0" fillId="0" borderId="1" xfId="0" applyBorder="1"/>
    <xf numFmtId="9" fontId="0" fillId="0" borderId="1" xfId="0" applyNumberFormat="1" applyBorder="1"/>
    <xf numFmtId="0" fontId="9" fillId="0" borderId="2" xfId="0" applyFont="1" applyBorder="1"/>
    <xf numFmtId="0" fontId="9" fillId="0" borderId="4" xfId="0" applyFont="1" applyBorder="1"/>
    <xf numFmtId="9" fontId="9" fillId="0" borderId="5" xfId="0" applyNumberFormat="1" applyFont="1" applyBorder="1"/>
    <xf numFmtId="0" fontId="0" fillId="0" borderId="4" xfId="0" applyBorder="1"/>
    <xf numFmtId="9" fontId="0" fillId="0" borderId="5" xfId="0" applyNumberFormat="1" applyFont="1" applyBorder="1"/>
    <xf numFmtId="9" fontId="0" fillId="0" borderId="5" xfId="0" applyNumberFormat="1" applyBorder="1"/>
    <xf numFmtId="0" fontId="0" fillId="0" borderId="4" xfId="0" applyFont="1" applyBorder="1"/>
    <xf numFmtId="0" fontId="0" fillId="0" borderId="6" xfId="0" applyBorder="1"/>
    <xf numFmtId="9" fontId="0" fillId="0" borderId="7" xfId="0" applyNumberFormat="1" applyBorder="1"/>
    <xf numFmtId="0" fontId="9" fillId="0" borderId="8" xfId="0" applyFont="1" applyBorder="1"/>
    <xf numFmtId="9" fontId="9" fillId="0" borderId="9" xfId="0" applyNumberFormat="1" applyFont="1" applyBorder="1"/>
    <xf numFmtId="0" fontId="9" fillId="0" borderId="10" xfId="0" applyFont="1" applyBorder="1"/>
    <xf numFmtId="0" fontId="9" fillId="0" borderId="11" xfId="0" applyFont="1" applyBorder="1"/>
    <xf numFmtId="9" fontId="9" fillId="0" borderId="11" xfId="0" applyNumberFormat="1" applyFont="1" applyBorder="1"/>
    <xf numFmtId="0" fontId="0" fillId="0" borderId="12" xfId="0" applyBorder="1"/>
    <xf numFmtId="9" fontId="0" fillId="0" borderId="13" xfId="0" applyNumberFormat="1" applyBorder="1"/>
    <xf numFmtId="9" fontId="9" fillId="0" borderId="3" xfId="0" applyNumberFormat="1" applyFont="1" applyBorder="1"/>
    <xf numFmtId="9" fontId="6" fillId="0" borderId="1" xfId="0" applyNumberFormat="1" applyFont="1" applyBorder="1" applyAlignment="1">
      <alignment horizontal="center" vertical="center"/>
    </xf>
    <xf numFmtId="9" fontId="3" fillId="0" borderId="0" xfId="2" applyFont="1" applyAlignment="1">
      <alignment horizontal="center" vertical="center"/>
    </xf>
    <xf numFmtId="9" fontId="3" fillId="2" borderId="1" xfId="2" applyFont="1" applyFill="1" applyBorder="1" applyAlignment="1">
      <alignment horizontal="center" vertical="center"/>
    </xf>
    <xf numFmtId="9" fontId="6" fillId="0" borderId="1" xfId="2" applyFont="1" applyBorder="1" applyAlignment="1">
      <alignment horizontal="center" vertical="center"/>
    </xf>
    <xf numFmtId="9" fontId="5" fillId="0" borderId="1" xfId="2"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vertical="center"/>
    </xf>
    <xf numFmtId="0" fontId="0" fillId="0" borderId="1" xfId="0" applyBorder="1" applyAlignment="1">
      <alignment vertical="top" wrapText="1"/>
    </xf>
    <xf numFmtId="0" fontId="0" fillId="0" borderId="1" xfId="0" applyBorder="1" applyAlignment="1">
      <alignment wrapText="1"/>
    </xf>
    <xf numFmtId="0" fontId="0" fillId="0" borderId="1" xfId="0" applyBorder="1" applyAlignment="1">
      <alignment vertical="center" wrapText="1"/>
    </xf>
    <xf numFmtId="17" fontId="9" fillId="0" borderId="1" xfId="0" applyNumberFormat="1" applyFont="1" applyBorder="1"/>
    <xf numFmtId="0" fontId="9" fillId="0" borderId="1" xfId="0" applyFont="1" applyBorder="1" applyAlignment="1">
      <alignment horizontal="left" vertical="center"/>
    </xf>
    <xf numFmtId="0" fontId="0" fillId="0" borderId="1" xfId="0" applyFont="1" applyBorder="1" applyAlignment="1">
      <alignment vertical="center"/>
    </xf>
  </cellXfs>
  <cellStyles count="6">
    <cellStyle name="Comma" xfId="3" xr:uid="{F3C9A89D-B1AB-45BF-81DF-D8B11C0F0065}"/>
    <cellStyle name="Millares [0]" xfId="1" builtinId="6"/>
    <cellStyle name="Normal" xfId="0" builtinId="0"/>
    <cellStyle name="Normal 3" xfId="5" xr:uid="{5220CD20-B1B8-47D3-A2BF-C42DAC19F3DA}"/>
    <cellStyle name="Porcentaje" xfId="2" builtinId="5"/>
    <cellStyle name="Porcentaje 2" xfId="4" xr:uid="{744581D1-3E7B-4548-AB60-97FB927560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332060</xdr:colOff>
      <xdr:row>0</xdr:row>
      <xdr:rowOff>0</xdr:rowOff>
    </xdr:from>
    <xdr:to>
      <xdr:col>0</xdr:col>
      <xdr:colOff>1308100</xdr:colOff>
      <xdr:row>1</xdr:row>
      <xdr:rowOff>110611</xdr:rowOff>
    </xdr:to>
    <xdr:pic>
      <xdr:nvPicPr>
        <xdr:cNvPr id="2" name="Imagen 1">
          <a:extLst>
            <a:ext uri="{FF2B5EF4-FFF2-40B4-BE49-F238E27FC236}">
              <a16:creationId xmlns:a16="http://schemas.microsoft.com/office/drawing/2014/main" id="{AC9E4F0E-190D-42B7-8BE0-2D11FB8DA8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060" y="0"/>
          <a:ext cx="976040" cy="39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Vanessa Gomez Espinosa" refreshedDate="44595.471094444445" createdVersion="6" refreshedVersion="6" minRefreshableVersion="3" recordCount="244" xr:uid="{58FBBC4D-9D84-4E2E-A7E6-F6E91E678C5E}">
  <cacheSource type="worksheet">
    <worksheetSource ref="A3:W247" sheet="Plan de acción"/>
  </cacheSource>
  <cacheFields count="23">
    <cacheField name="PROCESO" numFmtId="0">
      <sharedItems/>
    </cacheField>
    <cacheField name="OBJETIVO ESTRATÉGICO" numFmtId="0">
      <sharedItems count="4">
        <s v="OE1"/>
        <s v="OE4"/>
        <s v="OE3"/>
        <s v="OE2"/>
      </sharedItems>
    </cacheField>
    <cacheField name="INICIATIVA" numFmtId="0">
      <sharedItems count="16">
        <s v="Dotar con terminales, soluciones tecnológicas, contenidos digitales, software y hardware a las sedes educativas de preescolar, educación básica y media, pertinentes al contexto educativo y territorial"/>
        <s v="Acompañar a las entidades territoriales en la estructuración y formulación de proyectos para acceder a recursos en tecnologías digitales"/>
        <s v="Gestión institucional eficiente y sostenible"/>
        <s v="Articulación institucional oportuna y eficaz"/>
        <s v="Gestionar las terminales obsoletas y la disposición adecuada de los residuos tecnológicos"/>
        <s v="Definir e implementar estrategias de apropiación de las tecnologías digitales en las prácticas educativas pertinentes a las necesidades del contexto educativo, el territorio y el estudiante"/>
        <s v="Incrementar el número de sedes educativas con conectividad a Internet"/>
        <s v="Fortalecer la formación y acompañamiento al docente en la apropiación de las tecnologías digitales para la innovación en las prácticas educativas"/>
        <s v="Desarrollar estrategias para fomentar el uso de las tecnologías digitales en la comunidad educativa, orientado a la innovación de las prácticas educativas"/>
        <s v="Comunicación estratégica"/>
        <s v="Estrategia de gestión TI"/>
        <s v="Innovación y mejora continua"/>
        <s v="Desarrollar un proceso sistemático y articulado de monitoreo y evaluación del uso, acceso e impacto de las tecnologías digitales en la educación"/>
        <s v="Monitoreo, control y evaluación"/>
        <s v="Garantizar que la entidad pueda ejecutar sus proyectos mediante la gestión del proceso contractual"/>
        <s v="Gestión del talento humano"/>
      </sharedItems>
    </cacheField>
    <cacheField name="LÍNEA DE ACCIÓN" numFmtId="0">
      <sharedItems count="65" longText="1">
        <s v="1.2 Desarrollar e implementar un modelo de focalización y priorización de sedes educativas para la dotación de soluciones tecnológicas y tecnologías digitales, orientado a la disminución de la brecha regional en los departamentos y que tenga en cuenta la obsolescencia. (Línea de acción 1)."/>
        <s v="1.3 Implementar, mediante alianzas con el sector público y privado, laboratorios de innovación a través de la dotación de tecnologías digitales a las sedes educativas del sector oficial. Estos espacios de aprendizaje colaborativo entre docentes y estudiantes fomentarán el desarrollo de experiencias significativas de aprendizaje para aumentar la innovación en las prácticas educativas. Las alianzas incorporarán la definición de iniciativas de laboratorios de innovación y el modelo de implementación de los laboratorios de innovación. (Línea de acción 1)."/>
        <s v="1.4 Definir e implementar un plan para la gestión de recursos de cooperación con entidades públicas, sector privado u organismos internacionales, entre otros, para aunar esfuerzos técnicos y financieros que permitan aumentar el acceso a tecnologías digitales a la población identificada. (Línea de acción 1)."/>
        <s v="Gestionar eficientemente el presupuesto de la entidad"/>
        <s v="Gestionar eficazmente la información pública de la organización"/>
        <s v="Gestionar oportunamente el plan estratégico"/>
        <s v="Hacer seguimiento al Plan Anticorrupción y de Atención al ciudadano"/>
        <s v="Fortalecer la gestión de los proyectos "/>
        <s v="Implementar los grupos primarios"/>
        <s v="Fortalecer la cultura de la innovación"/>
        <s v="Fortalecer los sistemas integrados de gestión"/>
        <s v="1.6 Gestionar los Residuos de Aparatos Eléctricos y Electrónicos, generados por las tecnologías obsoletas o en desuso. Esta gestión incluirá la focalización de los puntos objeto de retoma, la retoma y demanufactura de los RAEE y la gestión de los residuos peligrosos. (Línea de acción 1)."/>
        <s v="1.7 Generar espacios colaborativos de docentes y estudiantes, para el desarrollo y elaboración de proyectos de robótica, programación, diseño 3D, entre otros, a partir de los componentes electrónicos recuperados de los equipos obsoletos. (Línea de acción 1)."/>
        <s v="1.10 Diseñar e implementar una estrategia de fomento al uso y apropiación de contenido educativo disponible, en docentes, estudiantes y padres de familia (Línea de acción 1)."/>
        <s v="2.5 Establecer y socializar la estrategia para utilizar un instrumento de agregación de demanda que facilite la compra agregada de conectividad. Computadores para Educar será la entidad compradora dentro del instrumento, lo cual permitirá la eliminación de los costos de intermediación del servicio y promoverá el uso eficiente de los recursos. (Línea de acción 3)."/>
        <s v="3.1 Redefinir e implementar la estrategia orientada al fortalecimiento de las competencias requeridas por los docentes en servicio para la innovación educativa; el nuevo modelo de la oferta de formación deberá abordarse desde un enfoque: (i) territorial pertinente para los contextos rurales, (ii) escalonado de acuerdo con los niveles de formación inicial de los docentes (iii) pertinente con las diferentes áreas de conocimiento, (iv) de formación orientado a la innovación de las prácticas educativas para la generación de competencias del siglo XXI en los estudiantes,(v) flexible para que cada docente pueda diseñar su propio itinerario de formación. (Línea de acción 1)."/>
        <s v="3.5 Desarrollar espacios regionales y nacionales de intercambio de experiencias significativas e innovadoras en el aula a partir del uso de las tecnologías digitales que permita: (i) la reflexión de la comunidad educativa sobre las dimensiones ética, comunicativa y cognitiva del uso de las tecnologías digitales, (ii) incentivar el uso de las tecnologías digitales en las aulas de clase y (iii) visibilizar las experiencias de la comunidad educativa de todas las regiones del país frente al uso de las tecnologías digitales. (Línea de acción 2)."/>
        <s v="3.9 Diseñar e implementar espacios de co- creación con los estudiantes para fomentar el desarrollo de competencias del siglo XXI a través de las tecnologías digitales. Este proceso formativo tendrá como resultado la identificación de estrategias innovadoras a partir de las tecnologías digitales, permitiéndoles de manera práctica dar solución a las necesidades de su contexto. (Línea de acción 3). *(Actividad con costos asumidos en actividad 3.11)*"/>
        <s v="3.11 Generar espacios para la enseñanza con tecnologías digitales, que permitan desarrollar desde la educación básica y media, los habilitadores que requiere la Cuarta Revolución Industrial (Línea de acción 3)."/>
        <s v="Comunicación Interna"/>
        <s v="Gestionar los servicios de TI "/>
        <s v="Mejorar el desempeño de la política de gobierno digital, para abordar la adopción y explotación de la transformación digital (Conpes 3975)"/>
        <s v="Estrategia de gestión TI"/>
        <s v="Desarrollar el Sistema de Información Misional "/>
        <s v="4.3 Diseñar e implementar el Sistema de Información y Evaluación para la Innovación Educativa a partir de las Tecnologías digitales que compile la información sobre: el uso de las TIC, el acceso a conectividad y recursos digitales, la formación docente, resultados en el aprendizaje de los estudiantes, entre otros Este sistema deberá contar con la información pertinente para realizar el monitoreo y evaluación de la incorporación de las tecnologías digitales, así como, la recolección de datos deben ser compatibles con el Sistema de Información y el observatorio de la Innovación Educativa Importante: Definición e implementación de política publica para la obligatoriedad del reporte de la información"/>
        <s v="Gestionar eficientemente el inventario"/>
        <s v="Atender y gestionar las necesidades de los beneficiarios y/o interesados de la Entidad"/>
        <s v="Aportar información de interés para la mejora de los procesos"/>
        <s v="1.5 Diseñar y socializar lineamientos para el seguimiento y gestión ambientalmente adecuada de las tecnologías obsoletas o en desuso, en el marco de la Política Nacional para la Gestión Integral de Residuos de Aparatos Electrónicos y Eléctricos - RAEE._x000a_En este diseño se incluirán: (i) los lineamientos a las sedes educativas a nivel nacional para el aprovechamiento, tratamiento y disposición final de los residuos; (ii) un esquema de identificación y seguimiento para determinar el nivel de obsolescencia de las tecnologías; (iii) un plan de gestión de manufactura que involucre acciones articuladas con el sector productivo en las regiones, y (iv) formación a la comunidad educativa para el mantenimiento y reparación de los equipos obsoletos (Línea de acción 1)."/>
        <s v="Realizar transferencia de conocimiento"/>
        <s v="1.8 Diseñar e implementar una hoja de ruta para favorecer el acceso a los recursos tecnológicos de todos los estudiantes con necesidades de aprendizaje diversas. (Línea de acción 1)."/>
        <s v="Diseñar y ejecutar la estrategia de acceso, uso y apropiación"/>
        <s v="4.2 Diseñar y articular instrumentos unificados de recolección de datos que permitan hacer un seguimiento sistemático del acceso y uso de recursos digitales en las prácticas educativas por parte de docentes y estudiantes. Estos instrumentos tendrán en cuenta métodos de recolección tipo encuestas, registros administrativos y métodos de recolección de información cualitativa a partir de registros etnográficos, métodos de observación, grupos focales, entre otros. Estos instrumentos deberán tener el aval técnico requerido para su implementación (DANE) y estar articulados con la estrategia de monitoreo y evaluación."/>
        <s v="4.5 Diseñar e implementar un Índice de Evolución Digital que le permita a Computadores para Educar medir la intervención de las sedes educativas beneficiarias por el programa. Esta herramienta permitirá la medición de las capacidades de las sedes educativas de acuerdo con los niveles de conectividad, el nivel de acceso de tecnologías digitales, y los niveles de apropiación de las tecnologías digitales por parte de la comunidad educativa. Este índice deberá ser incluido en el Sistema de Información y Evaluación, y actualizado periódicamente a partir de la línea base. La construcción del índice deberá incluir las dimensiones y variables, cálculo del índice y la definición de una línea base (Línea de acción 1)."/>
        <s v="Contribuir a la toma de decisiones mediante el seguimiento y evaluación de los pilotos o pruebas de concepto realizados por los procesos institucionales"/>
        <s v="Efectuar monitoreo y seguimiento al efecto de las actividades desarrolladas por Computadores para Educar"/>
        <s v="Realizar monitoreo y seguimiento al impacto de las actividades desarrolladas por los procesos misionales de Computadores para Educar en las sedes educativas públicas del nivel nacional."/>
        <s v="Coordinar de manera eficiente la relación con entes externos"/>
        <s v="Desarrollar una acertada Gestión Institucional"/>
        <s v="Evaluar adecuadamente la Gestión del Riesgo"/>
        <s v="Fortalecer de manera activa la cultura hacia la prevención"/>
        <s v="Gestión oportuna de los Planes de Mejoramiento"/>
        <s v="Seguimiento al Plan Anticorrupción y de Atención al ciudadano"/>
        <s v="1.9 Desarrollar e implementar una hoja de ruta del procedimiento para la actualización, mejoras y difusión de contenidos educativos digitales pertinentes para los niveles y contextos educativos."/>
        <s v="3.2 Diseñar e implementar una estrategia de acompañamiento y seguimiento a los docentes formados, de forma que se apoye técnica y pedagógicamente al docente para la co-creación de experiencias de enseñanza y aprendizaje, incorporando las tecnologías digitales en las prácticas educativas."/>
        <s v="3.4 Implementar una estrategia que integre y articule a la familia con el Ecosistema de Innovación Educativa de acuerdo con el modelo de focalización definido por CPE. Esto con el propósito de fomentar el uso de las tecnologías digitales en padres de familia, orientado a procesos de apropiación básica de las tecnologías digitales para cerrar la brecha digital entre padres de familia, cuidadores e hijos, así como fomentar acciones con la comunidad educativa para mitigar los riesgos de las tecnologías digitales y el uso responsable de Internet."/>
        <s v="3.8 Diseñar e implementar, con base en el modelo de focalización de la acción 1.2, una estrategia de apropiación para los estudiantes acorde con la trayectoria educativa (niveles de preescolar, básica y media), de forma que; (i) responda a las necesidades de los diferentes contextos territoriales, (ii) se incentive y priorice el desarrollo de competencias del siglo XXI, (iii) se priorice en la educación media el desarrollo de competencias y habilidades para la Cuarta Revolución Industrial, (iv) de manera transversal, se oriente el uso de las tecnologías digitales a las necesidades e intereses de los estudiantes orientado a la innovación. Esta estrategia se orientará bajo el enfoque de STEAM+A"/>
        <s v="Supervisar los contratos "/>
        <s v="Administrar efectivamente los recursos financieros de CPE"/>
        <s v="Gestionar la información financiera, contable y presupuestal"/>
        <s v="Administrar efectivamente los recursos físicos de CPE"/>
        <s v="Gestión documental "/>
        <s v="Gestionar la etapa Precontractual"/>
        <s v="Gestionar la etapa Contractual"/>
        <s v="Gestionar la etapa Post-Contractual"/>
        <s v="Capacitación"/>
        <s v="Actualización competencias"/>
        <s v="Apoyo Jurídico a la Entidad"/>
        <s v="Revisión legal CPE"/>
        <s v="Representación judicial de la Entidad"/>
        <s v="Seguimiento a Manual de comité conciliación y defensa judicial."/>
        <s v="Desarrollar las competencias y los conocimientos"/>
        <s v="Proporcionar y manter un ambiente laboral saludable"/>
        <s v="Mantener elementos transacionales para la gestión del talento humano"/>
        <s v="Fortalecer la formación y acompañamiento al docente en la apropiación de las tecnologías digitales para la innovación en las prácticas educativas" u="1"/>
      </sharedItems>
    </cacheField>
    <cacheField name="ID LA DE ACTIVIDAD" numFmtId="0">
      <sharedItems/>
    </cacheField>
    <cacheField name="NOMBRE DE LA ATIVIDAD" numFmtId="0">
      <sharedItems longText="1"/>
    </cacheField>
    <cacheField name="PONDERACIÓN" numFmtId="9">
      <sharedItems containsSemiMixedTypes="0" containsString="0" containsNumber="1" minValue="0.02" maxValue="1"/>
    </cacheField>
    <cacheField name="DESCRIPCIÓN DE LA ACTIVIDAD" numFmtId="0">
      <sharedItems longText="1"/>
    </cacheField>
    <cacheField name="SOPORTE" numFmtId="0">
      <sharedItems/>
    </cacheField>
    <cacheField name="META" numFmtId="0">
      <sharedItems containsSemiMixedTypes="0" containsString="0" containsNumber="1" minValue="0.8" maxValue="70397"/>
    </cacheField>
    <cacheField name="UNIDADES DE LA META" numFmtId="0">
      <sharedItems/>
    </cacheField>
    <cacheField name="ENE" numFmtId="0">
      <sharedItems containsMixedTypes="1" containsNumber="1" minValue="0.8" maxValue="5"/>
    </cacheField>
    <cacheField name="FEB" numFmtId="0">
      <sharedItems containsMixedTypes="1" containsNumber="1" minValue="0.8" maxValue="50"/>
    </cacheField>
    <cacheField name="MAR" numFmtId="0">
      <sharedItems containsMixedTypes="1" containsNumber="1" minValue="0.1" maxValue="5351"/>
    </cacheField>
    <cacheField name="ABR" numFmtId="0">
      <sharedItems containsMixedTypes="1" containsNumber="1" minValue="0" maxValue="200"/>
    </cacheField>
    <cacheField name="MAY" numFmtId="0">
      <sharedItems containsMixedTypes="1" containsNumber="1" minValue="0.1" maxValue="200"/>
    </cacheField>
    <cacheField name="JUN" numFmtId="0">
      <sharedItems containsMixedTypes="1" containsNumber="1" minValue="0.1" maxValue="8000"/>
    </cacheField>
    <cacheField name="JUL" numFmtId="0">
      <sharedItems containsMixedTypes="1" containsNumber="1" minValue="0.1" maxValue="10634"/>
    </cacheField>
    <cacheField name="AGO" numFmtId="0">
      <sharedItems containsMixedTypes="1" containsNumber="1" minValue="0.1" maxValue="6600"/>
    </cacheField>
    <cacheField name="SEP" numFmtId="0">
      <sharedItems containsMixedTypes="1" containsNumber="1" minValue="0.1" maxValue="15487"/>
    </cacheField>
    <cacheField name="OCT" numFmtId="0">
      <sharedItems containsMixedTypes="1" containsNumber="1" minValue="0.1" maxValue="37310"/>
    </cacheField>
    <cacheField name="NOV" numFmtId="0">
      <sharedItems containsMixedTypes="1" containsNumber="1" minValue="0.1" maxValue="37310"/>
    </cacheField>
    <cacheField name="DIC" numFmtId="0">
      <sharedItems containsMixedTypes="1" containsNumber="1" minValue="0.4" maxValue="703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
  <r>
    <s v="Direccionamiento estratégico"/>
    <x v="0"/>
    <x v="0"/>
    <x v="0"/>
    <s v="DE_01"/>
    <s v="Participar en la aprobación en el comité de focalización de la actualización e implementación del modelo de focalización de beneficios de la entidad para sedes educativas, bibliotecas y casas de la cultura"/>
    <n v="0.1"/>
    <s v="Como integrante del comité de focalización, se estará asisitiendo a las sesiones del comité en las que se revisaran las sedes a focalizar y se dará el visto bueno o rechazo a las sedes postuladas de acuerdo con los criterios de focalización definidos."/>
    <s v="Acta del comité de focalización"/>
    <n v="1"/>
    <s v="Documento"/>
    <s v="-"/>
    <s v="-"/>
    <s v="-"/>
    <s v="-"/>
    <n v="1"/>
    <s v="-"/>
    <s v="-"/>
    <s v="-"/>
    <s v="-"/>
    <s v="-"/>
    <s v="-"/>
    <s v="-"/>
  </r>
  <r>
    <s v="Direccionamiento estratégico"/>
    <x v="1"/>
    <x v="1"/>
    <x v="1"/>
    <s v="DE_02"/>
    <s v="Verificar las alternativas e iniciativas de laboratorios y proyecto entornos digitales educativos para la vigencia"/>
    <n v="0.15"/>
    <s v="A través de reuniones con los procesos se verifican las alternativas e iniciativas para implementar los laboratorios en el marco del proyecto entorno digitales educativos. Estas sesiones son lideradas por la oficina de planeación."/>
    <s v="Acta de verificación"/>
    <n v="1"/>
    <s v="Reunión"/>
    <n v="1"/>
    <s v="-"/>
    <s v="-"/>
    <s v="-"/>
    <s v="-"/>
    <s v="-"/>
    <s v="-"/>
    <s v="-"/>
    <s v="-"/>
    <s v="-"/>
    <s v="-"/>
    <s v="-"/>
  </r>
  <r>
    <s v="Direccionamiento estratégico"/>
    <x v="1"/>
    <x v="1"/>
    <x v="1"/>
    <s v="DE_03"/>
    <s v="Definir el modelo de implementación de los laboratorios de innovación"/>
    <n v="0.2"/>
    <s v="Revisar el modelo de implementación del proyecto integral, tanto con público como con privados."/>
    <s v="Documento (.ppt; word, excel o cualquier otro formato) Modelo de implementación de proyecto entornos digitales educativos)"/>
    <n v="1"/>
    <s v="Documento"/>
    <n v="1"/>
    <s v="-"/>
    <s v="-"/>
    <s v="-"/>
    <s v="-"/>
    <s v="-"/>
    <s v="-"/>
    <s v="-"/>
    <s v="-"/>
    <s v="-"/>
    <s v="-"/>
    <s v="-"/>
  </r>
  <r>
    <s v="Direccionamiento estratégico"/>
    <x v="1"/>
    <x v="1"/>
    <x v="1"/>
    <s v="DE_04"/>
    <s v="Identificar la necesidad de las entidades territoriales y definir las estrategias de acceso junto con entidades privadas y/o públicas interesadas en la implementación de los laboratorios"/>
    <n v="0.2"/>
    <s v="Realizar reunión con los posibles interesados para presentar el modelo e identificar necesidades"/>
    <s v="Listado de asistencia a reunión"/>
    <n v="1"/>
    <s v="Reunión"/>
    <s v="-"/>
    <n v="1"/>
    <s v="-"/>
    <s v="-"/>
    <s v="-"/>
    <s v="-"/>
    <s v="-"/>
    <s v="-"/>
    <s v="-"/>
    <s v="-"/>
    <s v="-"/>
    <s v="-"/>
  </r>
  <r>
    <s v="Direccionamiento estratégico"/>
    <x v="1"/>
    <x v="1"/>
    <x v="1"/>
    <s v="DE_05"/>
    <s v="Realizar un proceso de acompañamiento/seguimiento para la implementación del laboratorio de innovación / proyecto integral"/>
    <n v="0.25"/>
    <s v="Llevar a cabo reuniones mensuales de seguimiento y acompañmiento a la ejecución de la implementación de los laboratorios y/o proyecto integral  para verificar el avance. Los resultados de la verificación del avance se consignan en los informes mensuales. (Esta actividad aplica también para la línea de acción 1.13)"/>
    <s v="Informes mensuales"/>
    <n v="6"/>
    <s v="Informes"/>
    <s v="-"/>
    <s v="-"/>
    <s v="-"/>
    <s v="-"/>
    <s v="-"/>
    <s v="-"/>
    <n v="1"/>
    <n v="1"/>
    <n v="1"/>
    <n v="1"/>
    <n v="1"/>
    <n v="1"/>
  </r>
  <r>
    <s v="Direccionamiento estratégico"/>
    <x v="1"/>
    <x v="0"/>
    <x v="2"/>
    <s v="DE_06"/>
    <s v="Definir el plan de relacionamiento estratégico y cooperación para la vigencia"/>
    <n v="0.2"/>
    <s v="Consiste en diseñar y definir el plan que contiene las actividades a realizar para gestionar alianzas y acuerdos de cooperación"/>
    <s v="Plan de relacionamiento estratégico"/>
    <n v="1"/>
    <s v="Plan"/>
    <s v="-"/>
    <s v="-"/>
    <n v="1"/>
    <s v="-"/>
    <s v="-"/>
    <s v="-"/>
    <s v="-"/>
    <s v="-"/>
    <s v="-"/>
    <s v="-"/>
    <s v="-"/>
    <s v="-"/>
  </r>
  <r>
    <s v="Direccionamiento estratégico"/>
    <x v="1"/>
    <x v="0"/>
    <x v="2"/>
    <s v="DE_07"/>
    <s v="Ejecutar las alianzas y acuerdos de cooperación según el plan"/>
    <n v="0.7"/>
    <s v="Esto es llevar a cabo las actividades definindas en el plan definido."/>
    <s v="Informe trimestral de ccoperación"/>
    <n v="4"/>
    <s v="Informe"/>
    <s v="-"/>
    <s v="-"/>
    <n v="1"/>
    <s v="-"/>
    <s v="-"/>
    <n v="1"/>
    <s v="-"/>
    <s v="-"/>
    <n v="1"/>
    <s v="-"/>
    <s v="-"/>
    <n v="1"/>
  </r>
  <r>
    <s v="Direccionamiento estratégico"/>
    <x v="1"/>
    <x v="2"/>
    <x v="3"/>
    <s v="DE_08"/>
    <s v="Elaborar la planeación presupuestal de la entidad para la vigencia 2023"/>
    <n v="0.2"/>
    <s v="Para hacer la planeación presupuestal se deben identificar las necesidades de los procesos para la vigencia 2023con el fin de consolidar la información para preparar y presentar el anteproyecto de presupuesto ante DNP a ttavés de SUIFP y ante el ministerio de hacienda y crédito público."/>
    <s v="Anteproyecto de presupuesto (Marzo)_x000a_Cargue de presupuesto general en SUIFP (Septiembre)_x000a_Documento de consolidación de vigencias futuras (Octubre)"/>
    <n v="3"/>
    <s v="Plan de presupuesto"/>
    <s v="-"/>
    <s v="-"/>
    <n v="1"/>
    <s v="-"/>
    <s v="-"/>
    <s v="-"/>
    <s v="-"/>
    <s v="-"/>
    <n v="1"/>
    <n v="1"/>
    <s v="-"/>
    <s v="-"/>
  </r>
  <r>
    <s v="Direccionamiento estratégico"/>
    <x v="1"/>
    <x v="2"/>
    <x v="3"/>
    <s v="DE_09"/>
    <s v="Elaborar planeación de proyectos de inversión"/>
    <n v="0.2"/>
    <s v="Realizar la formulación tecnica de los proyectos de inverisión de la entidad para la próxima vigencia, se finan las metas para el siguiente año y los recursos asociados."/>
    <s v="Documentos técnicos de formulación de proyectos de inversión (uno por cada proyecto)"/>
    <n v="2"/>
    <s v="Proyectos de inversión"/>
    <s v="-"/>
    <s v="-"/>
    <s v="-"/>
    <n v="2"/>
    <s v="-"/>
    <s v="-"/>
    <s v="-"/>
    <s v="-"/>
    <s v="-"/>
    <s v="-"/>
    <s v="-"/>
    <s v="-"/>
  </r>
  <r>
    <s v="Direccionamiento estratégico"/>
    <x v="1"/>
    <x v="2"/>
    <x v="3"/>
    <s v="DE_10"/>
    <s v="Realizar el seguimiento a la ejecución presupuestal llevando a cabo las modificaciones que hay lugar"/>
    <n v="0.3"/>
    <s v="Consiste en generar informe mensual con la ejecución presupuestal por cada proceso comparando lo ejecutado contra lo planeado"/>
    <s v="Informe mensual de seguimiento al presupuesto (mes vencido)"/>
    <n v="12"/>
    <s v="Seguimientos"/>
    <n v="1"/>
    <n v="1"/>
    <n v="1"/>
    <n v="1"/>
    <n v="1"/>
    <n v="1"/>
    <n v="1"/>
    <n v="1"/>
    <n v="1"/>
    <n v="1"/>
    <n v="1"/>
    <n v="1"/>
  </r>
  <r>
    <s v="Direccionamiento estratégico"/>
    <x v="1"/>
    <x v="2"/>
    <x v="3"/>
    <s v="DE_11"/>
    <s v="Continuar con la implementación del sistema de presupuesto"/>
    <n v="0.15"/>
    <s v="Consiste en promover el uso y apropiación del software presupuestal denominado &quot;Sistema de gestión, control y seguimiento administrativo&quot; por parte de todos los procesos de la entidad, mediante la atención de dudas e inquietudes frente a su uso. La oficina de planeación hará uso del sistema aprovechado sus funcionalidades  y gestionará información relacionada con el seguimiento presupuestal."/>
    <s v="Consolidado de adquisiciones por el sistema"/>
    <n v="1"/>
    <s v="Consolidación de las compras"/>
    <s v="-"/>
    <s v="-"/>
    <s v="-"/>
    <s v="-"/>
    <s v="-"/>
    <s v="-"/>
    <s v="-"/>
    <s v="-"/>
    <s v="-"/>
    <s v="-"/>
    <s v="-"/>
    <n v="1"/>
  </r>
  <r>
    <s v="Direccionamiento estratégico"/>
    <x v="1"/>
    <x v="2"/>
    <x v="3"/>
    <s v="DE_12"/>
    <s v="Capacitar a los procesos en temas de gestión presupuestal"/>
    <n v="0.15"/>
    <s v="En esta actividad se realizaran capacitaciones a los procesos en diferentes temas relacionados con la gestión presupuestal."/>
    <s v="Listado de asistencia a capacitaciones"/>
    <n v="3"/>
    <s v="Capacitaciones"/>
    <s v="-"/>
    <n v="1"/>
    <s v="-"/>
    <s v="-"/>
    <s v="-"/>
    <n v="1"/>
    <s v="-"/>
    <s v="-"/>
    <s v="-"/>
    <s v="-"/>
    <n v="1"/>
    <s v="-"/>
  </r>
  <r>
    <s v="Direccionamiento estratégico"/>
    <x v="1"/>
    <x v="2"/>
    <x v="4"/>
    <s v="DE_13"/>
    <s v="Preparar y consolidar la información de la organización"/>
    <n v="0.4"/>
    <s v="En esta actividad se va a consolidar la información recibida en las reuniones de seguimiento con los procesos en un informe mesual de gestión. El resultado de esta actividad también incluye el archivo denominado &quot;Maestro&quot;."/>
    <s v="Informe de gestión (mes vencido)"/>
    <n v="12"/>
    <s v="Infomes consolidados"/>
    <n v="1"/>
    <n v="1"/>
    <n v="1"/>
    <n v="1"/>
    <n v="1"/>
    <n v="1"/>
    <n v="1"/>
    <n v="1"/>
    <n v="1"/>
    <n v="1"/>
    <n v="1"/>
    <n v="1"/>
  </r>
  <r>
    <s v="Direccionamiento estratégico"/>
    <x v="1"/>
    <x v="2"/>
    <x v="4"/>
    <s v="DE_14"/>
    <s v="Reportar la información a sistemas de información externos "/>
    <n v="0.4"/>
    <s v="En esta actividad se presenta la información en los sistemas de información de interesados externos, asi: ASPA del Mintic, SPI del DNP y BI de Mintic."/>
    <s v="Pantallazo de reportes (mes vencido)"/>
    <n v="12"/>
    <s v="Reportes"/>
    <n v="1"/>
    <n v="1"/>
    <n v="1"/>
    <n v="1"/>
    <n v="1"/>
    <n v="1"/>
    <n v="1"/>
    <n v="1"/>
    <n v="1"/>
    <n v="1"/>
    <n v="1"/>
    <n v="1"/>
  </r>
  <r>
    <s v="Direccionamiento estratégico"/>
    <x v="1"/>
    <x v="2"/>
    <x v="4"/>
    <s v="DE_15"/>
    <s v="Realizar la estrategia de información a interesados"/>
    <n v="0.2"/>
    <s v="En esta actividad se define y ejecuta la estrategia para entregar información a los interesados"/>
    <s v="Brújula publicada"/>
    <n v="12"/>
    <s v="Reportes"/>
    <n v="1"/>
    <n v="1"/>
    <n v="1"/>
    <n v="1"/>
    <n v="1"/>
    <n v="1"/>
    <n v="1"/>
    <n v="1"/>
    <n v="1"/>
    <n v="1"/>
    <n v="1"/>
    <n v="1"/>
  </r>
  <r>
    <s v="Direccionamiento estratégico"/>
    <x v="1"/>
    <x v="2"/>
    <x v="5"/>
    <s v="DE_16"/>
    <s v="Realizar el seguimiento a la ejecución del plan estratégico de 2022"/>
    <n v="0.3"/>
    <s v="En esta actividad se realizan las tareas de seguimiento mensual a la ejecución del plan de acción, en las reuniones de seguimeinto que se hacen con los procesos de la entidad."/>
    <s v="Registro de la reunión (Pantallazo y/o listado de asistencia de la reunión virtual) (mes vencido)"/>
    <n v="12"/>
    <s v="Reuniones "/>
    <n v="1"/>
    <n v="1"/>
    <n v="1"/>
    <n v="1"/>
    <n v="1"/>
    <n v="1"/>
    <n v="1"/>
    <n v="1"/>
    <n v="1"/>
    <n v="1"/>
    <n v="1"/>
    <n v="1"/>
  </r>
  <r>
    <s v="Direccionamiento estratégico"/>
    <x v="1"/>
    <x v="2"/>
    <x v="5"/>
    <s v="DE_17"/>
    <s v="Realizar el grupo primario de directivos"/>
    <n v="0.25"/>
    <s v="En esta actividad se realiza el seguimiento al PAC, PAA y PDA"/>
    <s v="Acta de reunión"/>
    <n v="12"/>
    <s v="Reuniones"/>
    <n v="1"/>
    <n v="1"/>
    <n v="1"/>
    <n v="1"/>
    <n v="1"/>
    <n v="1"/>
    <n v="1"/>
    <n v="1"/>
    <n v="1"/>
    <n v="1"/>
    <n v="1"/>
    <n v="1"/>
  </r>
  <r>
    <s v="Direccionamiento estratégico"/>
    <x v="1"/>
    <x v="2"/>
    <x v="5"/>
    <s v="DE_18"/>
    <s v="Hacer la planeación estratégica de la entidad para la vigencia siguiente"/>
    <n v="0.25"/>
    <s v="Consiste e liderar el proceso de planeación estratégica de la entidad para la vigencia siguiente, y para ello desde la oficina de planeación se establece la metodología a seguir y se propica que los procesos adelanten las actividades necesarias para lograr: plan de acción, plan de adqusiciones, identifquen riesgos, estabelzcan indicadores y definan proyectos internos."/>
    <s v="Plan estratégico"/>
    <n v="1"/>
    <s v="Sesión de planeción final"/>
    <s v="-"/>
    <s v="-"/>
    <s v="-"/>
    <s v="-"/>
    <s v="-"/>
    <s v="-"/>
    <s v="-"/>
    <s v="-"/>
    <s v="-"/>
    <s v="-"/>
    <s v="-"/>
    <n v="1"/>
  </r>
  <r>
    <s v="Direccionamiento estratégico"/>
    <x v="1"/>
    <x v="2"/>
    <x v="5"/>
    <s v="DE_19"/>
    <s v="Acompañar a los procesos en la ejecución del plan estratégico"/>
    <n v="0.2"/>
    <s v="cada tres meses estaremos realizando una sesión de trabajo liderada por la oficina de pkaneación en la que los procesos socializan las dificultades que se presenten en la ejecución de las acciones establecidas en su planeación y se toman acciones orientadas a su solución."/>
    <s v="Registro de la reunión"/>
    <n v="4"/>
    <s v="Sesiones de trabajo"/>
    <s v="-"/>
    <n v="1"/>
    <s v="-"/>
    <s v="-"/>
    <n v="1"/>
    <s v="-"/>
    <s v="-"/>
    <n v="1"/>
    <s v="-"/>
    <s v="-"/>
    <n v="1"/>
    <s v="-"/>
  </r>
  <r>
    <s v="Direccionamiento estratégico"/>
    <x v="1"/>
    <x v="2"/>
    <x v="6"/>
    <s v="DE_20"/>
    <s v="Elaborar y publicar el plan anticorrupción de la entidad"/>
    <n v="0.3"/>
    <s v="Consiste en definir y documentar el plan anticocrrupción de la entidad para la vigencia 2022 de acuerdo con lo contenido en la guía "/>
    <s v="Publicación del plan anticorrupción"/>
    <n v="1"/>
    <s v="Plan anticocrrupción"/>
    <n v="1"/>
    <s v="-"/>
    <s v="-"/>
    <s v="-"/>
    <s v="-"/>
    <s v="-"/>
    <s v="-"/>
    <s v="-"/>
    <s v="-"/>
    <s v="-"/>
    <s v="-"/>
    <s v="-"/>
  </r>
  <r>
    <s v="Direccionamiento estratégico"/>
    <x v="1"/>
    <x v="2"/>
    <x v="6"/>
    <s v="DE_21"/>
    <s v="Realizar el seguimiento a la ejecución de plan anticorrupción"/>
    <n v="0.7"/>
    <s v="En esta actividad se hace seguimiento mensual a la ejecución de las actividades que los procesos deben ejecutar en cada uno de los componentes y subcomponentes del plan."/>
    <s v="Cuadro de seguimiento al PAAC"/>
    <n v="11"/>
    <s v="Seguimientos"/>
    <s v="-"/>
    <n v="1"/>
    <n v="1"/>
    <n v="1"/>
    <n v="1"/>
    <n v="1"/>
    <n v="1"/>
    <n v="1"/>
    <n v="1"/>
    <n v="1"/>
    <n v="1"/>
    <n v="1"/>
  </r>
  <r>
    <s v="Direccionamiento estratégico"/>
    <x v="1"/>
    <x v="2"/>
    <x v="7"/>
    <s v="DE_22"/>
    <s v="Acompañar a los proyectos en el implementación de la metodología de gestión de proyectos"/>
    <n v="0.5"/>
    <s v="Consiste en realizar actividades periódicas con los proyectos internos de la entidad para facilitar la correcta implementación de la metodología de gestión asignada. Para ello se hacen sesiones de capacitación, reuniones de atención de dudas e inqueitudes metodológicas. Estas se llevarán a cabo una vez al mes y deben ser grupales (al menos 2 proyectos cada vez)"/>
    <s v="Informe de gestión de proyectos"/>
    <n v="11"/>
    <s v="Sesiones de acompañamiento"/>
    <s v="-"/>
    <n v="1"/>
    <n v="1"/>
    <n v="1"/>
    <n v="1"/>
    <n v="1"/>
    <n v="1"/>
    <n v="1"/>
    <n v="1"/>
    <n v="1"/>
    <n v="1"/>
    <n v="1"/>
  </r>
  <r>
    <s v="Direccionamiento estratégico"/>
    <x v="1"/>
    <x v="2"/>
    <x v="7"/>
    <s v="DE_23"/>
    <s v="Hace seguimiento al desempeño de los proyectos"/>
    <n v="0.5"/>
    <s v="En esta actividad se realiza la seguimiento al desempeño de los proyectos calculando mensualmente los indicadores respectivos y consignando el resultado de la gestión en el reporte de power BI"/>
    <s v="Reporte de power BI (Mes vencido)"/>
    <n v="11"/>
    <s v="Reportes"/>
    <s v="-"/>
    <n v="1"/>
    <n v="1"/>
    <n v="1"/>
    <n v="1"/>
    <n v="1"/>
    <n v="1"/>
    <n v="1"/>
    <n v="1"/>
    <n v="1"/>
    <n v="1"/>
    <n v="1"/>
  </r>
  <r>
    <s v="Direccionamiento estratégico"/>
    <x v="1"/>
    <x v="2"/>
    <x v="8"/>
    <s v="DE_24"/>
    <s v="Realizar los grupos primarios de direccionamiento estratégico"/>
    <n v="0.08"/>
    <s v="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
    <s v="Pantallazo de teams"/>
    <n v="12"/>
    <s v="Grupos primarios"/>
    <n v="1"/>
    <n v="1"/>
    <n v="1"/>
    <n v="1"/>
    <n v="1"/>
    <n v="1"/>
    <n v="1"/>
    <n v="1"/>
    <n v="1"/>
    <n v="1"/>
    <n v="1"/>
    <n v="1"/>
  </r>
  <r>
    <s v="Direccionamiento estratégico"/>
    <x v="1"/>
    <x v="3"/>
    <x v="9"/>
    <s v="DE_25"/>
    <s v="Elaborar del plan de innovación de la organización"/>
    <n v="0.16"/>
    <s v="Participar en la elaboración del plan de innovación de la entidad de acuerdo con las sesiones definidas por el comité de innovación"/>
    <s v="Plan de innovación"/>
    <n v="1"/>
    <s v="Plan de innovación"/>
    <s v="-"/>
    <s v="-"/>
    <s v="-"/>
    <n v="1"/>
    <s v="-"/>
    <s v="-"/>
    <s v="-"/>
    <s v="-"/>
    <s v="-"/>
    <s v="-"/>
    <s v="-"/>
    <s v="-"/>
  </r>
  <r>
    <s v="Direccionamiento estratégico"/>
    <x v="1"/>
    <x v="3"/>
    <x v="9"/>
    <s v="DE_26"/>
    <s v="Participar en actividades organizadas en la línea de fortalecimiento de la cultura de innovación"/>
    <n v="7.0000000000000007E-2"/>
    <s v="Participar en las actividades de innovación programadas por la subdirección de formación para el 2022 (se reporta en el mes de junio las participaciones del primer semestre y en diciembre las participaciones del segundo semestre)"/>
    <s v="Pantallazo de participación en la sesión"/>
    <n v="2"/>
    <s v="Actividades de innovación"/>
    <s v="-"/>
    <s v="-"/>
    <s v="-"/>
    <s v="-"/>
    <s v="-"/>
    <n v="1"/>
    <s v="-"/>
    <s v="-"/>
    <s v="-"/>
    <s v="-"/>
    <s v="-"/>
    <n v="1"/>
  </r>
  <r>
    <s v="Direccionamiento estratégico"/>
    <x v="1"/>
    <x v="2"/>
    <x v="10"/>
    <s v="DE_27"/>
    <s v="Validar el cumplimiento de los requisitos definidos en las normas certificadas por la entidad "/>
    <n v="0.2"/>
    <s v="Diseñar y ejecutar el programa de auditorias internas HSEQ, que esta encaminadas a determinar el cumplimiento de los requisitos definidos en las normas ISO 9001:2015 e ISO 14001:2015"/>
    <s v="Informes de auditoria interna HSEQ"/>
    <n v="15"/>
    <s v="Documento"/>
    <s v="-"/>
    <n v="1"/>
    <n v="1"/>
    <n v="1"/>
    <n v="2"/>
    <n v="2"/>
    <n v="2"/>
    <n v="2"/>
    <n v="2"/>
    <n v="2"/>
    <s v="-"/>
    <s v="-"/>
  </r>
  <r>
    <s v="Direccionamiento estratégico"/>
    <x v="1"/>
    <x v="2"/>
    <x v="10"/>
    <s v="DE_28"/>
    <s v="Realizar aprobación, seguimiento y cierre de las acciones definidas en el plan de mejora fruto de las auditorías internas HSEQ"/>
    <n v="0.2"/>
    <s v="Ejecutar seguimiento a los planes de mejora de los procesos "/>
    <s v="Cierre de Planes de mejora "/>
    <n v="15"/>
    <s v="Reportes"/>
    <s v="-"/>
    <s v="-"/>
    <s v="-"/>
    <s v="-"/>
    <s v="-"/>
    <s v="-"/>
    <n v="50"/>
    <s v="-"/>
    <s v="-"/>
    <s v="-"/>
    <n v="50"/>
    <s v="-"/>
  </r>
  <r>
    <s v="Direccionamiento estratégico"/>
    <x v="1"/>
    <x v="2"/>
    <x v="10"/>
    <s v="DE_29"/>
    <s v="Recibir la auditoria externa "/>
    <n v="0.3"/>
    <s v="Realizar la preparación para recibir auditoria externa"/>
    <s v="Informe Revisión por la Dirección"/>
    <n v="1"/>
    <s v="Documento"/>
    <s v="-"/>
    <s v="-"/>
    <s v="-"/>
    <s v="-"/>
    <s v="-"/>
    <s v="-"/>
    <s v="-"/>
    <s v="-"/>
    <s v="-"/>
    <s v="-"/>
    <n v="1"/>
    <s v="-"/>
  </r>
  <r>
    <s v="Direccionamiento estratégico"/>
    <x v="1"/>
    <x v="2"/>
    <x v="10"/>
    <s v="DE_30"/>
    <s v="Verificar seguimiento y cierre de no conformidades detectadas por el ente externo"/>
    <n v="0.15"/>
    <s v="-"/>
    <s v="Cierre de Planes de mejora "/>
    <n v="100"/>
    <s v="Documento"/>
    <s v="-"/>
    <s v="-"/>
    <s v="-"/>
    <s v="-"/>
    <s v="-"/>
    <n v="50"/>
    <s v="-"/>
    <s v="-"/>
    <s v="-"/>
    <n v="50"/>
    <s v="-"/>
    <s v="-"/>
  </r>
  <r>
    <s v="Direccionamiento estratégico"/>
    <x v="1"/>
    <x v="2"/>
    <x v="10"/>
    <s v="DE_31"/>
    <s v="Ejecutar acciones de mejora al Sistema integrado de gestión"/>
    <n v="0.15"/>
    <s v="Realizar y ejecutar  plan de mejora tendiente a fortalecer la implementación del sistema"/>
    <s v="Plan de mejora y Seguimiento"/>
    <n v="1"/>
    <s v="Documento"/>
    <s v="-"/>
    <n v="50"/>
    <s v="-"/>
    <s v="-"/>
    <s v="-"/>
    <s v="-"/>
    <s v="-"/>
    <s v="-"/>
    <s v="-"/>
    <s v="-"/>
    <s v="-"/>
    <n v="50"/>
  </r>
  <r>
    <s v="Comunicaciones"/>
    <x v="1"/>
    <x v="1"/>
    <x v="1"/>
    <s v="CO_01"/>
    <s v="Divulgar el material comunicativo en redes sociales en el que se informe la alianza para la implementación de los laboratorios."/>
    <n v="0.1"/>
    <s v="Se trata de la elaboración de la parrilla de mensajes para dar a conocer la implementación de los laboratorios."/>
    <s v="Enlaces de publicaciones "/>
    <n v="1"/>
    <s v="Enlaces"/>
    <s v="-"/>
    <s v="-"/>
    <s v="-"/>
    <n v="1"/>
    <s v="-"/>
    <s v="-"/>
    <s v="-"/>
    <s v="-"/>
    <s v="-"/>
    <s v="-"/>
    <s v="-"/>
    <s v="-"/>
  </r>
  <r>
    <s v="Comunicaciones"/>
    <x v="1"/>
    <x v="0"/>
    <x v="2"/>
    <s v="CO_02"/>
    <s v="Elaborar un video tipo promo para la gestión de recursos de cooperación."/>
    <n v="0.1"/>
    <s v="Se refiere a la producción audiovisual para promover la consecución de recursos de cooperación."/>
    <s v="Pieza audivisual de promoción "/>
    <n v="1"/>
    <s v="Video"/>
    <s v="-"/>
    <s v="-"/>
    <n v="1"/>
    <s v="-"/>
    <s v="-"/>
    <s v="-"/>
    <s v="-"/>
    <s v="-"/>
    <s v="-"/>
    <s v="-"/>
    <s v="-"/>
    <s v="-"/>
  </r>
  <r>
    <s v="Comunicaciones"/>
    <x v="2"/>
    <x v="4"/>
    <x v="11"/>
    <s v="CO_03"/>
    <s v="Producir un material pegagógico que divulgue la importancia de disponer adecuadamente los RAEE."/>
    <n v="0.02"/>
    <s v="Se refiere a la producción audiovisual para promover la Disposición adeacuada de RAEE."/>
    <s v="Video "/>
    <n v="1"/>
    <s v="Video "/>
    <s v="-"/>
    <s v="-"/>
    <s v="-"/>
    <n v="1"/>
    <s v="-"/>
    <s v="-"/>
    <s v="-"/>
    <s v="-"/>
    <s v="-"/>
    <s v="-"/>
    <s v="-"/>
    <s v="-"/>
  </r>
  <r>
    <s v="Comunicaciones"/>
    <x v="3"/>
    <x v="5"/>
    <x v="12"/>
    <s v="CO_04"/>
    <s v="Producir un evento lúdico tipo feria en las instituciones educativas públicaas del país, Día TIC."/>
    <n v="0.1"/>
    <s v="Se refiere a la produccion de una actividad donde CPE vaya a la I.E con todo el portafolio de servicios."/>
    <s v="Galería Fotográfica "/>
    <n v="1"/>
    <s v="Galería Fotográfica "/>
    <s v="-"/>
    <s v="-"/>
    <s v="-"/>
    <s v="-"/>
    <n v="1"/>
    <s v="-"/>
    <s v="-"/>
    <s v="-"/>
    <s v="-"/>
    <s v="-"/>
    <s v="-"/>
    <s v="-"/>
  </r>
  <r>
    <s v="Comunicaciones"/>
    <x v="3"/>
    <x v="0"/>
    <x v="13"/>
    <s v="CO_05"/>
    <s v="Producir el material audiovisual, las piezas gráficas y el comunicado de prensa para divulgar la información sobre contenidos educativos digitales."/>
    <n v="0.1"/>
    <s v="Se refiere a la producción audiovisual de contenidos para los canales de comunicación externa."/>
    <s v="Pieza gráfica"/>
    <n v="1"/>
    <s v="Pieza gráfica"/>
    <s v="-"/>
    <s v="-"/>
    <s v="-"/>
    <s v="-"/>
    <s v="-"/>
    <n v="1"/>
    <s v="-"/>
    <s v="-"/>
    <s v="-"/>
    <s v="-"/>
    <s v="-"/>
    <s v="-"/>
  </r>
  <r>
    <s v="Comunicaciones"/>
    <x v="3"/>
    <x v="0"/>
    <x v="13"/>
    <s v="CO_06"/>
    <s v="Divulgar el comunicado de prensa, la parrilla y las piezas sobre contenidos educativos digitales, en los canales de comunicación externos de la entidad."/>
    <n v="0.1"/>
    <s v="Se trata de la divulgación en redes sociales de la información sobre contenidos educativos digitales. "/>
    <s v="Enlaces de publicaciones "/>
    <n v="1"/>
    <s v="Enlaces"/>
    <s v="-"/>
    <s v="-"/>
    <s v="-"/>
    <s v="-"/>
    <s v="-"/>
    <n v="1"/>
    <s v="-"/>
    <s v="-"/>
    <s v="-"/>
    <s v="-"/>
    <s v="-"/>
    <s v="-"/>
  </r>
  <r>
    <s v="Comunicaciones"/>
    <x v="0"/>
    <x v="6"/>
    <x v="14"/>
    <s v="CO_07"/>
    <s v="Producir el material audiovisual, las piezas gráficas y el comunicado de prensa para divulgar la estrategia de Agregación de Demanda."/>
    <n v="0.1"/>
    <s v="Se refiere a la producción audiovisual de contenidos para los canales de comunicación externa."/>
    <s v="Pieza gráfica"/>
    <n v="1"/>
    <s v="Pieza gráfica"/>
    <s v="-"/>
    <s v="-"/>
    <s v="-"/>
    <s v="-"/>
    <s v="-"/>
    <s v="-"/>
    <n v="1"/>
    <s v="-"/>
    <s v="-"/>
    <s v="-"/>
    <s v="-"/>
    <s v="-"/>
  </r>
  <r>
    <s v="Comunicaciones"/>
    <x v="0"/>
    <x v="6"/>
    <x v="14"/>
    <s v="CO_08"/>
    <s v="Divulgar el comunicado de prensa, la parrilla y las piezas la estrategia de Agregación de Demanda, en los canales de comunicación externos de la entidad."/>
    <n v="0.1"/>
    <s v="Se trata de la divulgación en redes sociales de información sobre la estrategia de Agregación de Demanda. "/>
    <s v="Enlaces de publicaciones "/>
    <n v="1"/>
    <s v="Enlaces"/>
    <s v="-"/>
    <s v="-"/>
    <s v="-"/>
    <s v="-"/>
    <s v="-"/>
    <s v="-"/>
    <n v="1"/>
    <s v="-"/>
    <s v="-"/>
    <s v="-"/>
    <s v="-"/>
    <s v="-"/>
  </r>
  <r>
    <s v="Comunicaciones"/>
    <x v="3"/>
    <x v="7"/>
    <x v="15"/>
    <s v="CO_09"/>
    <s v="Cartelera de servicios. "/>
    <n v="0.15"/>
    <s v="Contempla las acciones propias de la comunicación para envío de oferta de CPE semestral."/>
    <s v="Correo "/>
    <n v="2"/>
    <s v="Correo "/>
    <s v="-"/>
    <s v="-"/>
    <s v="-"/>
    <s v="-"/>
    <n v="1"/>
    <s v="-"/>
    <s v="-"/>
    <n v="1"/>
    <s v="-"/>
    <s v="-"/>
    <s v="-"/>
    <s v="-"/>
  </r>
  <r>
    <s v="Comunicaciones"/>
    <x v="3"/>
    <x v="8"/>
    <x v="16"/>
    <s v="CO_10"/>
    <s v="Apoyar la coordinación del encuentro Educa Digital Nacional 2022."/>
    <n v="0.15"/>
    <s v="Se trata del apoyo en la organización de los aspectos logísticos y de comunicación relacionados con el evento."/>
    <s v="Reuniones de coordinación "/>
    <n v="3"/>
    <s v="Lista de asistencia"/>
    <s v="-"/>
    <s v="-"/>
    <s v="-"/>
    <s v="-"/>
    <s v="-"/>
    <s v="-"/>
    <s v="-"/>
    <s v="-"/>
    <n v="1"/>
    <n v="1"/>
    <n v="1"/>
    <s v="-"/>
  </r>
  <r>
    <s v="Comunicaciones"/>
    <x v="3"/>
    <x v="8"/>
    <x v="16"/>
    <s v="CO_11"/>
    <s v="Apoyar la ejecución del encuentro Educa Digital Nacional 2022"/>
    <n v="0.15"/>
    <s v="Ejecutar todas las acciones planeadas que garanticen el desarrollo del evento."/>
    <s v="Enlaces de publicaciones "/>
    <n v="3"/>
    <s v="Enlaces"/>
    <s v="-"/>
    <s v="-"/>
    <s v="-"/>
    <s v="-"/>
    <s v="-"/>
    <s v="-"/>
    <s v="-"/>
    <s v="-"/>
    <n v="1"/>
    <n v="1"/>
    <n v="1"/>
    <s v="-"/>
  </r>
  <r>
    <s v="Comunicaciones"/>
    <x v="3"/>
    <x v="5"/>
    <x v="17"/>
    <s v="CO_12"/>
    <s v="Hacer el cubrimiento de las actividades que se realicen sobre el tema para su divulgación."/>
    <n v="0.1"/>
    <s v="Contempla las acciones propias de la comunicación en redes sociales y medios tradicionales, así como para anunciar en los canales propios como web e intranet, entre otros."/>
    <s v="Enlaces de publicaciones "/>
    <n v="3"/>
    <s v="Enlaces"/>
    <s v="-"/>
    <s v="-"/>
    <s v="-"/>
    <s v="-"/>
    <s v="-"/>
    <s v="-"/>
    <s v="-"/>
    <s v="-"/>
    <n v="1"/>
    <n v="1"/>
    <n v="1"/>
    <s v="-"/>
  </r>
  <r>
    <s v="Comunicaciones"/>
    <x v="3"/>
    <x v="5"/>
    <x v="18"/>
    <s v="CO_13"/>
    <s v="Hacer el cubrimiento de las actividades que se realicen sobre el tema para su divulgación."/>
    <n v="0.1"/>
    <s v="Contempla las acciones propias de la comunicación en redes sociales y medios tradicionales, así como para anunciar en los canales propios como web e intranet, entre otros."/>
    <s v="Enlaces de publicaciones "/>
    <n v="2"/>
    <s v="Enlaces"/>
    <s v="-"/>
    <s v="-"/>
    <s v="-"/>
    <s v="-"/>
    <n v="1"/>
    <s v="-"/>
    <s v="-"/>
    <s v="-"/>
    <n v="1"/>
    <s v="-"/>
    <s v="-"/>
    <s v="-"/>
  </r>
  <r>
    <s v="Comunicaciones"/>
    <x v="1"/>
    <x v="9"/>
    <x v="19"/>
    <s v="CO_14"/>
    <s v="Generar espacios lúdicos de comunicación para contarles las noticias de Computadores para Educar."/>
    <n v="0.4"/>
    <s v="Actividades para divulgar metas y/o fechas importantes de computadores para Educar. "/>
    <s v="Galería Fotográfica "/>
    <n v="5"/>
    <s v="Galería Fotográfica "/>
    <s v="-"/>
    <n v="1"/>
    <s v="-"/>
    <n v="1"/>
    <s v="-"/>
    <n v="1"/>
    <s v="-"/>
    <n v="1"/>
    <s v="-"/>
    <n v="1"/>
    <s v="-"/>
    <s v="-"/>
  </r>
  <r>
    <s v="Comunicaciones"/>
    <x v="1"/>
    <x v="9"/>
    <x v="19"/>
    <s v="CO_15"/>
    <s v="Producir boletín o revista de noticias."/>
    <n v="0.6"/>
    <s v="Para dar respuesta a las necesidades de comunicación interna de la entidad, se revisarán los canales actuales para identificar sus debilidades o fortalezas en la perfectiva de mejorarlos o cambiarlos."/>
    <s v="Revista o boletín "/>
    <n v="6"/>
    <s v="Correo con revista o boletín "/>
    <s v="-"/>
    <n v="1"/>
    <s v="-"/>
    <n v="1"/>
    <s v="-"/>
    <n v="1"/>
    <s v="-"/>
    <n v="1"/>
    <s v="-"/>
    <n v="1"/>
    <s v="-"/>
    <n v="1"/>
  </r>
  <r>
    <s v="Comunicaciones"/>
    <x v="1"/>
    <x v="2"/>
    <x v="8"/>
    <s v="CO_16"/>
    <s v="Realizar los grupos primarios del proceso de comunicaciones"/>
    <n v="0.08"/>
    <s v="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
    <s v="Lista de asistencia"/>
    <n v="12"/>
    <s v="Grupos primarios"/>
    <n v="1"/>
    <n v="1"/>
    <n v="1"/>
    <n v="1"/>
    <n v="1"/>
    <n v="1"/>
    <n v="1"/>
    <n v="1"/>
    <n v="1"/>
    <n v="1"/>
    <n v="1"/>
    <n v="1"/>
  </r>
  <r>
    <s v="Comunicaciones"/>
    <x v="1"/>
    <x v="3"/>
    <x v="9"/>
    <s v="CO_17"/>
    <s v="Participar en actividades organizadas en la línea de fortalecimiento de la cultura de innovación"/>
    <n v="7.0000000000000007E-2"/>
    <s v="Participar activamente en las actividades de innovación programadas por la subdirección de formación para el 2021"/>
    <s v="Lista de asistencia y fotos "/>
    <n v="2"/>
    <s v="Actividades de  innovacion "/>
    <s v="-"/>
    <s v="-"/>
    <s v="-"/>
    <s v="-"/>
    <s v="-"/>
    <n v="1"/>
    <s v="-"/>
    <s v="-"/>
    <s v="-"/>
    <s v="-"/>
    <s v="-"/>
    <n v="1"/>
  </r>
  <r>
    <s v="Gestión de TI"/>
    <x v="1"/>
    <x v="10"/>
    <x v="20"/>
    <s v="GTI_01"/>
    <s v="Gestionar y Solucionar los requerimientos o incidentes de servicios de TI reportados por los usuarios Internos "/>
    <n v="0.5"/>
    <s v="Consiste en gestionar con oportunidad los casos registrados en la mesa de servicio de TI cumpliendo con los acuerdos de niveles de servicio."/>
    <s v="Reporte mensual de atención de casos "/>
    <n v="12"/>
    <s v="Reportes"/>
    <n v="1"/>
    <n v="1"/>
    <n v="1"/>
    <n v="1"/>
    <n v="1"/>
    <n v="1"/>
    <n v="1"/>
    <n v="1"/>
    <n v="1"/>
    <n v="1"/>
    <n v="1"/>
    <n v="1"/>
  </r>
  <r>
    <s v="Gestión de TI"/>
    <x v="1"/>
    <x v="10"/>
    <x v="20"/>
    <s v="GTI_02"/>
    <s v="Actualización de Catálogo de servicios de TI "/>
    <n v="0.2"/>
    <s v="Revisión y actualización del catalogo de los servicios de TI suministrados por el proceso de gestión de TI"/>
    <s v="Catálogo actualizado "/>
    <n v="1"/>
    <s v="Catálogo "/>
    <s v="-"/>
    <s v="-"/>
    <n v="1"/>
    <s v="-"/>
    <s v="-"/>
    <s v="-"/>
    <s v="-"/>
    <s v="-"/>
    <s v="-"/>
    <s v="-"/>
    <s v="-"/>
    <s v="-"/>
  </r>
  <r>
    <s v="Gestión de TI"/>
    <x v="1"/>
    <x v="10"/>
    <x v="20"/>
    <s v="GTI_03"/>
    <s v="Formular y ejecutar el plan de mantenimiento preventivo "/>
    <n v="0.2"/>
    <s v="Definir y ejecutar actividades del plan  mantenimiento preventivo a equipos y/o aplicaciones de TI  incluidas en el plan "/>
    <s v="Informe de avance "/>
    <n v="0.99999999999999989"/>
    <s v="Actividades Ejecutadas "/>
    <s v="-"/>
    <s v="-"/>
    <s v="-"/>
    <s v="-"/>
    <s v="-"/>
    <n v="0.1"/>
    <n v="0.2"/>
    <n v="0.2"/>
    <n v="0.2"/>
    <n v="0.2"/>
    <n v="0.1"/>
    <s v="-"/>
  </r>
  <r>
    <s v="Gestión de TI"/>
    <x v="1"/>
    <x v="10"/>
    <x v="20"/>
    <s v="GTI_04"/>
    <s v="Realizar el monitoreo del estado de servicios criticos de TI"/>
    <n v="0.1"/>
    <s v="Mediante los paneles de administración se revisa el estado servicios de Microsoft, backups de servidores virtuales etc"/>
    <s v="Pantallazos platafomas de administración "/>
    <n v="12"/>
    <s v="Pantallazos "/>
    <n v="1"/>
    <n v="1"/>
    <n v="1"/>
    <n v="1"/>
    <n v="1"/>
    <n v="1"/>
    <n v="1"/>
    <n v="1"/>
    <n v="1"/>
    <n v="1"/>
    <n v="1"/>
    <n v="1"/>
  </r>
  <r>
    <s v="Gestión de TI"/>
    <x v="1"/>
    <x v="11"/>
    <x v="21"/>
    <s v="GTI_05"/>
    <s v="Aplicar el instrumento de Autodiagnóstico de la Política_x000a_de Gobierno Digital definida por MinTIC "/>
    <n v="0.2"/>
    <s v="Establecer brechas en la implementación de la Política de Gobierno Digital en CPE "/>
    <s v="Instrumento de autodiagnostico diligenciado "/>
    <n v="1"/>
    <s v="Diagnostico"/>
    <s v="-"/>
    <n v="1"/>
    <s v="-"/>
    <s v="-"/>
    <s v="-"/>
    <s v="-"/>
    <s v="-"/>
    <s v="-"/>
    <s v="-"/>
    <s v="-"/>
    <s v="-"/>
    <s v="-"/>
  </r>
  <r>
    <s v="Gestión de TI"/>
    <x v="1"/>
    <x v="11"/>
    <x v="21"/>
    <s v="GTI_06"/>
    <s v="Participar en la estrategia de acompañamiento de  uso y apropiación del MinTIC "/>
    <n v="0.2"/>
    <s v="Consiste en participar en los tallereres, capacitaciones e iniciativas lideradas por Mintic para la apropiación de lineamientos, estandares y Políticas del sector TIC "/>
    <s v="Pantallazos de asistencia a aventos virtuales y/o Registro de asistencia "/>
    <n v="4"/>
    <s v="Asistencia "/>
    <s v="-"/>
    <s v="-"/>
    <n v="1"/>
    <s v="-"/>
    <s v="-"/>
    <n v="1"/>
    <s v="-"/>
    <s v="-"/>
    <n v="1"/>
    <s v="-"/>
    <s v="-"/>
    <n v="1"/>
  </r>
  <r>
    <s v="Gestión de TI"/>
    <x v="1"/>
    <x v="11"/>
    <x v="21"/>
    <s v="GTI_07"/>
    <s v="Coordinar con el proceso de Comunicaciones las actividades necesarias para garantizar el cumplimiento de los criteros de accesibilidad y usabilidad del portal web intitucional  "/>
    <n v="0.2"/>
    <s v="Para esta actividad se brindará apoyo en levantamiento de requerimientos, apoyo tecnico y  de infraestructura para la implementación de mejoras al portal web "/>
    <s v="Mejoras Implementadas portal Web "/>
    <n v="1"/>
    <s v="Portal web "/>
    <s v="-"/>
    <s v="-"/>
    <s v="-"/>
    <s v="-"/>
    <s v="-"/>
    <s v="-"/>
    <s v="-"/>
    <s v="-"/>
    <s v="-"/>
    <s v="-"/>
    <n v="1"/>
    <s v="-"/>
  </r>
  <r>
    <s v="Gestión de TI"/>
    <x v="1"/>
    <x v="11"/>
    <x v="21"/>
    <s v="GTI_08"/>
    <s v="Elaborar productos Tipo del dominio de estrategia TI de acuerdo a los lineamientos del MINTIC "/>
    <n v="0.4"/>
    <s v="Definición y elaboración de entregables del dominio estrategia para validación con el Mintic de acuerdo a sus lineamientos "/>
    <s v="Productos Tipo "/>
    <n v="3"/>
    <s v="Productos tipo"/>
    <s v="-"/>
    <s v="-"/>
    <s v="-"/>
    <n v="1"/>
    <s v="-"/>
    <s v="-"/>
    <s v="-"/>
    <n v="1"/>
    <s v="-"/>
    <s v="-"/>
    <s v="-"/>
    <n v="1"/>
  </r>
  <r>
    <s v="Gestión de TI"/>
    <x v="1"/>
    <x v="11"/>
    <x v="22"/>
    <s v="GTI_09"/>
    <s v="Fortalecimiento cultura de seguridad Digital "/>
    <n v="0.5"/>
    <s v="Consiste en el envío de Boletines mensuales con recomendaciones de Seguridad Digital, principales amenzas y alertas de vulnerabilidades   "/>
    <s v="Boletines enviados "/>
    <n v="12"/>
    <s v="Boletines "/>
    <n v="1"/>
    <n v="1"/>
    <n v="1"/>
    <n v="1"/>
    <n v="1"/>
    <n v="1"/>
    <n v="1"/>
    <n v="1"/>
    <n v="1"/>
    <n v="1"/>
    <n v="1"/>
    <n v="1"/>
  </r>
  <r>
    <s v="Gestión de TI"/>
    <x v="1"/>
    <x v="11"/>
    <x v="22"/>
    <s v="GTI_10"/>
    <s v="Elaborar proceso de Gestión del Cambio"/>
    <n v="0.5"/>
    <s v="Consiste en documentar actividades para la implementación de la gestión del cambio en el proceso de gestión de TI"/>
    <s v="Proceso documentado "/>
    <n v="1"/>
    <s v="Proceso documentado"/>
    <s v="-"/>
    <s v="-"/>
    <s v="-"/>
    <s v="-"/>
    <s v="-"/>
    <n v="1"/>
    <s v="-"/>
    <s v="-"/>
    <s v="-"/>
    <s v="-"/>
    <s v="-"/>
    <s v="-"/>
  </r>
  <r>
    <s v="Gestión de TI"/>
    <x v="1"/>
    <x v="2"/>
    <x v="8"/>
    <s v="GTI_11"/>
    <s v="Realizar los grupos primarios del proceso de Gestión de TI "/>
    <n v="0.08"/>
    <s v="Consiste en realizar reuniones periódicas del proceso para seguimiento de tareas, compromisos, y socialización de temas de interes para el proceso "/>
    <s v="Registro de asistencia "/>
    <n v="24"/>
    <s v="Grupos primarios "/>
    <n v="2"/>
    <n v="2"/>
    <n v="2"/>
    <n v="2"/>
    <n v="2"/>
    <n v="2"/>
    <n v="2"/>
    <n v="2"/>
    <n v="2"/>
    <n v="2"/>
    <n v="2"/>
    <n v="2"/>
  </r>
  <r>
    <s v="Gestión de TI"/>
    <x v="1"/>
    <x v="11"/>
    <x v="23"/>
    <s v="GTI_12"/>
    <s v="Analizar las historias de usuario de los Procesos"/>
    <n v="0.2"/>
    <s v="Consiste en realizar el análisis de requerimientos del sistema de información misional"/>
    <s v="Informe de Avance con la planeación del Sprint "/>
    <n v="1"/>
    <s v="Porcentaje completado"/>
    <s v="-"/>
    <s v="-"/>
    <n v="0.1"/>
    <n v="0.1"/>
    <n v="0.1"/>
    <n v="0.1"/>
    <n v="0.1"/>
    <n v="0.1"/>
    <n v="0.1"/>
    <n v="0.1"/>
    <n v="0.2"/>
    <s v="-"/>
  </r>
  <r>
    <s v="Gestión de TI"/>
    <x v="1"/>
    <x v="11"/>
    <x v="23"/>
    <s v="GTI_13"/>
    <s v="Desarrollar Sistema Misional"/>
    <n v="0.5"/>
    <s v="Consiste desarrollar los requerimientos para cada Producto mínimo viable "/>
    <s v="Informe de Avance con la planeación del Sprint "/>
    <n v="7"/>
    <s v="Sprint de desarrollo"/>
    <s v="-"/>
    <s v="-"/>
    <s v="-"/>
    <n v="1"/>
    <n v="1"/>
    <n v="1"/>
    <n v="1"/>
    <n v="1"/>
    <n v="1"/>
    <n v="1"/>
    <s v="-"/>
    <s v="-"/>
  </r>
  <r>
    <s v="Gestión de TI"/>
    <x v="1"/>
    <x v="11"/>
    <x v="23"/>
    <s v="GTI_14"/>
    <s v="Elaborar lineamientos para el desarrollo de los sistemas de información "/>
    <n v="0.1"/>
    <s v="Elaborar lineamientos para el desarrollo de los sistemas de información "/>
    <s v="Documento de lineamientos"/>
    <n v="1"/>
    <s v="Lineamiento "/>
    <s v="-"/>
    <s v="-"/>
    <s v="-"/>
    <s v="-"/>
    <s v="-"/>
    <s v="-"/>
    <n v="1"/>
    <s v="-"/>
    <s v="-"/>
    <s v="-"/>
    <s v="-"/>
    <s v="-"/>
  </r>
  <r>
    <s v="Gestión de TI"/>
    <x v="1"/>
    <x v="11"/>
    <x v="23"/>
    <s v="GTI_15"/>
    <s v="Realizar reuniones técnicas para identificar soluciones"/>
    <n v="0.2"/>
    <s v="Se base en identificar acciones y posibildades de mejora para los sistemas de información que correspondan"/>
    <s v="Acta de reunión"/>
    <n v="6"/>
    <s v="Reuniones"/>
    <n v="1"/>
    <s v="-"/>
    <n v="1"/>
    <s v="-"/>
    <n v="1"/>
    <s v="-"/>
    <n v="1"/>
    <s v="-"/>
    <n v="1"/>
    <s v="-"/>
    <n v="1"/>
    <s v="-"/>
  </r>
  <r>
    <s v="Gestión de TI"/>
    <x v="1"/>
    <x v="12"/>
    <x v="24"/>
    <s v="GTI_16"/>
    <s v="Coordinar con el proceso de monitoreo y evaluación la gestión y actividades requeridas para asegurar que la entidad dispone de lo necesario para poner en funcionamiento el sistema en materia de administración,  infraestructura, arquitectura de TI, diseño e implementación de la solución etc."/>
    <n v="0.1"/>
    <s v="Para esta actividad se brindará apoyo tecnico, tecnológico y de infraestructura para la implementación del sistema de información de monitoreo y evaluación"/>
    <s v="Informe de actividades "/>
    <n v="1"/>
    <s v="Software "/>
    <s v="-"/>
    <s v="-"/>
    <s v="-"/>
    <s v="-"/>
    <s v="-"/>
    <s v="-"/>
    <s v="-"/>
    <s v="-"/>
    <s v="-"/>
    <s v="-"/>
    <s v="-"/>
    <n v="1"/>
  </r>
  <r>
    <s v="Gestión de TI"/>
    <x v="1"/>
    <x v="3"/>
    <x v="9"/>
    <s v="GTI_17"/>
    <s v="Participar en actividades organizadas en la línea de fortalecimiento de la cultura de innovación"/>
    <n v="7.0000000000000007E-2"/>
    <s v="Participar activamente en las actividades de innovación programadas por la subdirección de formación para el 2021"/>
    <s v="Lista de asistencia y fotos "/>
    <n v="2"/>
    <s v="Actividades de  innovacion "/>
    <s v="-"/>
    <s v="-"/>
    <s v="-"/>
    <s v="-"/>
    <s v="-"/>
    <n v="1"/>
    <s v="-"/>
    <s v="-"/>
    <s v="-"/>
    <s v="-"/>
    <s v="-"/>
    <n v="1"/>
  </r>
  <r>
    <s v="Soluciones tecnológicas"/>
    <x v="0"/>
    <x v="6"/>
    <x v="14"/>
    <s v="ST_01"/>
    <s v="Realizar mesas de trabajo con actores involucrados"/>
    <n v="0.3"/>
    <s v="Para el desarrollo de esta linea de accion se realizara un trabajo conjunto con: Entidades territoriales y entidades del sector gobierno cuand sea necesario.. Estas reuniones permitiran avanzar en la ejecucion del plan piloto."/>
    <s v="Actas de Reunión"/>
    <n v="2"/>
    <s v="Reuniones con los actores involucrados"/>
    <s v="-"/>
    <s v="-"/>
    <s v="-"/>
    <s v="-"/>
    <s v="-"/>
    <n v="1"/>
    <s v="-"/>
    <s v="-"/>
    <s v="-"/>
    <s v="-"/>
    <s v="-"/>
    <n v="1"/>
  </r>
  <r>
    <s v="Soluciones tecnológicas"/>
    <x v="0"/>
    <x v="6"/>
    <x v="14"/>
    <s v="ST_02"/>
    <s v="Validar el modelo de conectividad realizado en el año 2021"/>
    <n v="0.5"/>
    <s v="Verificar el modelo de conectividad propuesto en el año 2020 y de ser necesario realizar los ajustes que corresponda."/>
    <s v="Documento con los resultados de la validacion  del modelo  conectividad"/>
    <n v="1"/>
    <s v="Documento"/>
    <s v="-"/>
    <s v="-"/>
    <s v="-"/>
    <s v="-"/>
    <s v="-"/>
    <n v="1"/>
    <s v="-"/>
    <s v="-"/>
    <s v="-"/>
    <s v="-"/>
    <s v="-"/>
    <s v="-"/>
  </r>
  <r>
    <s v="Soluciones tecnológicas"/>
    <x v="1"/>
    <x v="0"/>
    <x v="1"/>
    <s v="ST_03"/>
    <s v="Definir el modelo a implementar en el laboratorio de innovación a partir de las recomendaciones derivadas de la consultoria para la estructuración del laboratorio de pruebas e innovacion de Computadores para Educar"/>
    <n v="0.3"/>
    <s v="Consiste en contratar los servicios de una consultoria para la estructuración del laboratorio de pruebas e innovacion de Computadores para Educar. En el espacifo definido en la bodega de CST."/>
    <s v="Documento final de consultoria"/>
    <n v="1"/>
    <s v="Documento"/>
    <s v="-"/>
    <s v="-"/>
    <s v="-"/>
    <s v="-"/>
    <s v="-"/>
    <s v="-"/>
    <s v="-"/>
    <s v="-"/>
    <s v="-"/>
    <s v="-"/>
    <n v="1"/>
    <s v="-"/>
  </r>
  <r>
    <s v="Soluciones tecnológicas"/>
    <x v="1"/>
    <x v="0"/>
    <x v="1"/>
    <s v="ST_04"/>
    <s v="Definir lineamientos de especificaciones técnicas y de adquicisión de NST"/>
    <n v="0.4"/>
    <s v="Se trata de definir y documentar los lineamientos que permiten definir las especificaciones técnicas para los laboratorios de innovación, asi como tambien los lineamientos para su contratación"/>
    <s v="Documento"/>
    <n v="1"/>
    <s v="Documento"/>
    <n v="1"/>
    <s v="-"/>
    <s v="-"/>
    <s v="-"/>
    <s v="-"/>
    <s v="-"/>
    <s v="-"/>
    <s v="-"/>
    <s v="-"/>
    <s v="-"/>
    <s v="-"/>
    <s v="-"/>
  </r>
  <r>
    <s v="Soluciones tecnológicas"/>
    <x v="0"/>
    <x v="0"/>
    <x v="25"/>
    <s v="ST_05"/>
    <s v="Recibir eficientemente las terminales adquiridas en 2022"/>
    <n v="0.15"/>
    <s v="Esta actividad inicia con el conteo de los bienes entregados por el proveedor, bien sea en la bodega de CST o en la bodega definida por el mismo proveedor. Una vez confirmada la cantidad, se rotulan los bienes recibidos, de acuerdo a la organización o agrupamiento realizada, por lo general los bienes se disponen sobre estibas de madera, con el fin de realizar su ubicación en estantería pesada. Paso seguido se separan de forma aleatoria y siguiendo el procedimiento definido por CPE, los bienes que serán sometidos a las pruebas funcionales de validación del lote (muestra). Finalmente, se firma el formato de recepción de los bienes."/>
    <s v="Formato de recepcion"/>
    <n v="70397"/>
    <s v="Terminales"/>
    <s v="-"/>
    <s v="-"/>
    <s v="-"/>
    <s v="-"/>
    <s v="-"/>
    <s v="-"/>
    <s v="-"/>
    <s v="-"/>
    <n v="15487"/>
    <n v="37310"/>
    <n v="17600"/>
    <s v="-"/>
  </r>
  <r>
    <s v="Soluciones tecnológicas"/>
    <x v="0"/>
    <x v="0"/>
    <x v="25"/>
    <s v="ST_06"/>
    <s v="Despachar las terminales adquiridas en 2022"/>
    <n v="0.15"/>
    <s v="Esta actividad inicia con la notificación por parte del proceso de Gestión Logística sobre la asignación de un nuevo despacho de terminales adquiridos en la compra 2021.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
    <s v="Formato de despacho"/>
    <n v="70397"/>
    <s v="Terminales"/>
    <s v="-"/>
    <s v="-"/>
    <s v="-"/>
    <s v="-"/>
    <s v="-"/>
    <s v="-"/>
    <s v="-"/>
    <s v="-"/>
    <s v="-"/>
    <n v="15487"/>
    <n v="37310"/>
    <n v="17600"/>
  </r>
  <r>
    <s v="Soluciones tecnológicas"/>
    <x v="0"/>
    <x v="0"/>
    <x v="25"/>
    <s v="ST_07"/>
    <s v="Recibir eficientemente las nuevas soluciones tecnologicas adquiridas en 2022"/>
    <n v="0.15"/>
    <s v="Esta actividad inicia con el conteo de los bienes entregados por el proveedor, bien sea en la bodega de CST o en la bodega definida por el mismo proveedor. Una vez confirmada la cantidad, se rotulan los bienes recibidos, de acuerdo a la organización o agrupamiento realizada, por lo general los bienes se disponen sobre estibas de madera, con el fin de realizar su ubicación en estantería pesada. Paso seguido se separan de forma aleatoria y siguiendo el procedimiento definido por CPE, los bienes que serán sometidos a las pruebas funcionales de validación del lote (muestra). Finalmente, se firma el formato de recepción de los bienes."/>
    <s v="Formato de recepcion"/>
    <n v="1136"/>
    <s v="Nuevas Soluciones Tecnologicas"/>
    <s v="-"/>
    <s v="-"/>
    <s v="-"/>
    <s v="-"/>
    <s v="-"/>
    <s v="-"/>
    <n v="568"/>
    <n v="568"/>
    <s v="-"/>
    <s v="-"/>
    <s v="-"/>
    <s v="-"/>
  </r>
  <r>
    <s v="Soluciones tecnológicas"/>
    <x v="0"/>
    <x v="0"/>
    <x v="25"/>
    <s v="ST_08"/>
    <s v="Despachar las nuevas soluciones tecnológicas adquiridas en 2022"/>
    <n v="0.15"/>
    <s v="Esta actividad inicia con la notificación por parte del proceso de Gestión Logística sobre la asignación de un nuevo despacho de soluciones tecnológicas.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
    <s v="Formato de despacho"/>
    <n v="1136"/>
    <s v="Nuevas Soluciones Tecnologicas"/>
    <s v="-"/>
    <s v="-"/>
    <s v="-"/>
    <s v="-"/>
    <s v="-"/>
    <s v="-"/>
    <s v="-"/>
    <n v="568"/>
    <n v="568"/>
    <s v="-"/>
    <s v="-"/>
    <s v="-"/>
  </r>
  <r>
    <s v="Soluciones tecnológicas"/>
    <x v="0"/>
    <x v="0"/>
    <x v="25"/>
    <s v="ST_09"/>
    <s v="Recibir eficientemente los kit de electronica adquiridos en 2022"/>
    <n v="0.1"/>
    <s v="Esta actividad inicia con el conteo de los bienes entregados por el proveedor, bien sea en la bodega de CST o en la bodega definida por el mismo proveedor. Una vez confirmada la cantidad, se rotulan los bienes recibidos, de acuerdo a la organización o agrupamiento realizada, por lo general los bienes se disponen sobre estibas de madera, con el fin de realizar su ubicación en estantería pesada. Paso seguido se separan de forma aleatoria y siguiendo el procedimiento definido por CPE, los bienes que serán sometidos a las pruebas funcionales de validación del lote (muestra). Finalmente, se firma el formato de recepción de los bienes."/>
    <s v="Formato de recepcion"/>
    <n v="1000"/>
    <s v="Kit de electronica"/>
    <s v="-"/>
    <s v="-"/>
    <s v="-"/>
    <s v="-"/>
    <s v="-"/>
    <s v="-"/>
    <n v="500"/>
    <n v="500"/>
    <s v="-"/>
    <s v="-"/>
    <s v="-"/>
    <s v="-"/>
  </r>
  <r>
    <s v="Soluciones tecnológicas"/>
    <x v="0"/>
    <x v="0"/>
    <x v="25"/>
    <s v="ST_10"/>
    <s v="Despachar los kit de electronica adquiridos en 2022"/>
    <n v="0.1"/>
    <s v="Esta actividad inicia con la notificación por parte del proceso de Gestión Logística sobre la asignación de un nuevo despacho de kits de electronica.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
    <s v="Formato de despacho"/>
    <n v="1000"/>
    <s v="Kit de electronica"/>
    <s v="-"/>
    <s v="-"/>
    <s v="-"/>
    <s v="-"/>
    <s v="-"/>
    <s v="-"/>
    <s v="-"/>
    <n v="500"/>
    <n v="500"/>
    <s v="-"/>
    <s v="-"/>
    <s v="-"/>
  </r>
  <r>
    <s v="Soluciones tecnológicas"/>
    <x v="0"/>
    <x v="2"/>
    <x v="25"/>
    <s v="ST_11"/>
    <s v="Verificar periódicamente el inventario del proceso"/>
    <n v="0.4"/>
    <s v="Esta actividad se realiza con el fin de verificar periódicamente las existencias de inventario tanto en la bodega CPE como en las bodegas de los proveedores (bienes en custodia administrados por CPE). Consiste en realizar un conteo de las existencias de un determinado bien (ítem del inventario) y contrastar el resultado con el registro en el (los) sistema(s) de información de inventario. Si se evidencian diferencias, las mismas deben ser justificadas y soportadas con los documentos o registros que se consideren necesarios. Al final, se genera y firma el respectivo documento soporte de la actividad."/>
    <s v="GST-001-F Arqueo de inventario"/>
    <n v="12"/>
    <s v="Formato"/>
    <n v="1"/>
    <n v="1"/>
    <n v="1"/>
    <n v="1"/>
    <n v="1"/>
    <n v="1"/>
    <n v="1"/>
    <n v="1"/>
    <n v="1"/>
    <n v="1"/>
    <n v="1"/>
    <n v="1"/>
  </r>
  <r>
    <s v="Soluciones tecnológicas"/>
    <x v="1"/>
    <x v="3"/>
    <x v="9"/>
    <s v="ST_12"/>
    <s v="Participar en actividades organizadas en la línea de fortalecimiento de la cultura de innovación"/>
    <n v="7.0000000000000007E-2"/>
    <s v="Participar activamente en las actividades de innovación programadas por la subdirección de formación para el 2020 (se reporta en el mes de junio las participaciones del primer semestre y en diciembre las participaciones del segundo semestre)"/>
    <s v="Lista de asistencia y fotos "/>
    <n v="2"/>
    <s v="Actividades de  innovacion "/>
    <s v="-"/>
    <s v="-"/>
    <s v="-"/>
    <s v="-"/>
    <s v="-"/>
    <n v="1"/>
    <s v="-"/>
    <s v="-"/>
    <s v="-"/>
    <s v="-"/>
    <s v="-"/>
    <n v="1"/>
  </r>
  <r>
    <s v="Soluciones tecnológicas"/>
    <x v="1"/>
    <x v="2"/>
    <x v="8"/>
    <s v="ST_13"/>
    <s v="Realizar los grupos primarios de Gestión de Soluciones Tecnológicas"/>
    <n v="0.08"/>
    <s v="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
    <s v="SIG-003-F Acta y registro de asistencia "/>
    <n v="24"/>
    <s v="Grupos primarios"/>
    <n v="2"/>
    <n v="2"/>
    <n v="2"/>
    <n v="2"/>
    <n v="2"/>
    <n v="2"/>
    <n v="2"/>
    <n v="2"/>
    <n v="2"/>
    <n v="2"/>
    <n v="2"/>
    <n v="2"/>
  </r>
  <r>
    <s v="Soluciones tecnológicas"/>
    <x v="0"/>
    <x v="0"/>
    <x v="25"/>
    <s v="ST_14"/>
    <s v="Despachar las terminales adquiridas en 2021."/>
    <n v="0.05"/>
    <s v="Esta actividad inicia con la notificación por parte del proceso de Gestión Logística sobre la asignación de un nuevo despacho de terminales adquiridos en la compra 2021.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
    <s v="Formato de despacho"/>
    <n v="5351"/>
    <s v="Terminales"/>
    <s v="-"/>
    <s v="-"/>
    <n v="5351"/>
    <s v="-"/>
    <s v="-"/>
    <s v="-"/>
    <s v="-"/>
    <s v="-"/>
    <s v="-"/>
    <s v="-"/>
    <s v="-"/>
    <s v="-"/>
  </r>
  <r>
    <s v="Soluciones tecnológicas"/>
    <x v="0"/>
    <x v="0"/>
    <x v="25"/>
    <s v="ST_15"/>
    <s v="Despachar las nuevas soluciones tecnologicas adquiridas en 2021."/>
    <n v="0.05"/>
    <s v="Esta actividad inicia con la notificación por parte del proceso de Gestión Logística sobre la asignación de un nuevo despacho de soluciones tecnológicas.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
    <s v="Formato de despacho"/>
    <n v="1000"/>
    <s v="Nuevas Soluciones Tecnologicas"/>
    <s v="-"/>
    <s v="-"/>
    <n v="1000"/>
    <s v="-"/>
    <s v="-"/>
    <s v="-"/>
    <s v="-"/>
    <s v="-"/>
    <s v="-"/>
    <s v="-"/>
    <s v="-"/>
    <s v="-"/>
  </r>
  <r>
    <s v="Soluciones tecnológicas"/>
    <x v="0"/>
    <x v="0"/>
    <x v="25"/>
    <s v="ST_16"/>
    <s v="Despachar los kit de electronica adquiridos en 2021"/>
    <n v="0.1"/>
    <s v="Esta actividad inicia con la notificación por parte del proceso de Gestión Logística sobre la asignación de un nuevo despacho de kits de electronica.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
    <s v="Formato de despacho"/>
    <n v="800"/>
    <s v="Kit de electronica"/>
    <s v="-"/>
    <s v="-"/>
    <n v="800"/>
    <s v="-"/>
    <s v="-"/>
    <s v="-"/>
    <s v="-"/>
    <s v="-"/>
    <s v="-"/>
    <s v="-"/>
    <s v="-"/>
    <s v="-"/>
  </r>
  <r>
    <s v="Servicio al cliente"/>
    <x v="0"/>
    <x v="2"/>
    <x v="26"/>
    <s v="SC_01"/>
    <s v="Realizar seguimiento a las PQRS"/>
    <n v="0.05"/>
    <s v="Seguir el 100% de PQRS asignadas a los demás procesos de la Entidad."/>
    <s v="Reporte de seguimiento de PQRS"/>
    <n v="12"/>
    <s v="% de PQR asignadas"/>
    <n v="1"/>
    <n v="1"/>
    <n v="1"/>
    <n v="1"/>
    <n v="1"/>
    <n v="1"/>
    <n v="1"/>
    <n v="1"/>
    <n v="1"/>
    <n v="1"/>
    <n v="1"/>
    <n v="1"/>
  </r>
  <r>
    <s v="Servicio al cliente"/>
    <x v="0"/>
    <x v="2"/>
    <x v="26"/>
    <s v="SC_02"/>
    <s v="Reportar mensualmente las PQRS por proceso."/>
    <n v="0.05"/>
    <s v="Realizar y enviar reporte mensual de pqrs por proceso con ranking"/>
    <s v="Reporte de ranking mensual de PQRS"/>
    <n v="12"/>
    <s v="Reporte"/>
    <n v="1"/>
    <n v="1"/>
    <n v="1"/>
    <n v="1"/>
    <n v="1"/>
    <n v="1"/>
    <n v="1"/>
    <n v="1"/>
    <n v="1"/>
    <n v="1"/>
    <n v="1"/>
    <n v="1"/>
  </r>
  <r>
    <s v="Servicio al cliente"/>
    <x v="0"/>
    <x v="2"/>
    <x v="26"/>
    <s v="SC_03"/>
    <s v="Aplicar campañas de satisfacción de los niveles de servicio."/>
    <n v="0.1"/>
    <s v="Medir la satisfacción de los beneficiarios en los diferentes niveles de servicio"/>
    <s v="Reporte de los resultados obtenidos en campaña."/>
    <n v="12"/>
    <s v="Reporte"/>
    <n v="1"/>
    <n v="1"/>
    <n v="1"/>
    <n v="1"/>
    <n v="1"/>
    <n v="1"/>
    <n v="1"/>
    <n v="1"/>
    <n v="1"/>
    <n v="1"/>
    <n v="1"/>
    <n v="1"/>
  </r>
  <r>
    <s v="Servicio al cliente"/>
    <x v="0"/>
    <x v="2"/>
    <x v="26"/>
    <s v="SC_04"/>
    <s v="Atender servicios en zona con calidad y en los tiempos establecidos."/>
    <n v="0.3"/>
    <s v="Gantizar la atención de los servicios en zona con calidad y en los tiempos establecidos"/>
    <s v="Reporte de los casos atendidos al corte."/>
    <n v="0.95000000000000007"/>
    <s v="% de servicios en zona atendidos"/>
    <s v="-"/>
    <s v="-"/>
    <s v="-"/>
    <s v="-"/>
    <n v="0.95"/>
    <n v="0.95"/>
    <n v="0.95"/>
    <n v="0.95"/>
    <n v="0.95"/>
    <n v="0.95"/>
    <n v="0.95"/>
    <n v="0.95"/>
  </r>
  <r>
    <s v="Servicio al cliente"/>
    <x v="0"/>
    <x v="2"/>
    <x v="26"/>
    <s v="SC_05"/>
    <s v="Atender servicios técnicos en centro con calidad y en los tiempos establecidos."/>
    <n v="0.3"/>
    <s v="Gantizar la atención de los servicios  técnicos en centro con calidad y en los tiempos establecidos"/>
    <s v="Reporte de los casos atendidos al corte."/>
    <n v="0.90000000000000013"/>
    <s v="%de servicios técnicos atendidos"/>
    <s v="-"/>
    <s v="-"/>
    <s v="-"/>
    <s v="-"/>
    <n v="0.9"/>
    <n v="0.9"/>
    <n v="0.9"/>
    <n v="0.9"/>
    <n v="0.9"/>
    <n v="0.9"/>
    <n v="0.9"/>
    <n v="0.9"/>
  </r>
  <r>
    <s v="Servicio al cliente"/>
    <x v="0"/>
    <x v="3"/>
    <x v="27"/>
    <s v="SC_06"/>
    <s v="Análizar la gestión de soporte técnico en los tres niveles de servicio."/>
    <n v="0.3"/>
    <s v="Realizar análisis de la gestión del soporte técnico que se brinda en los tres niveles de servicio y generar recomendaciones."/>
    <s v="Informe"/>
    <n v="12"/>
    <s v="Informe"/>
    <n v="1"/>
    <n v="1"/>
    <n v="1"/>
    <n v="1"/>
    <n v="1"/>
    <n v="1"/>
    <n v="1"/>
    <n v="1"/>
    <n v="1"/>
    <n v="1"/>
    <n v="1"/>
    <n v="1"/>
  </r>
  <r>
    <s v="Servicio al cliente"/>
    <x v="0"/>
    <x v="3"/>
    <x v="27"/>
    <s v="SC_07"/>
    <s v="Efectuar Reporte cualitativo y cuantitativo de PQRS generadas en el centro de contacto"/>
    <n v="0.3"/>
    <s v="Presentar el comportamiento de las prqrs a traves del reporte cualitativo y cuantitativo de pqrs generadas en el centro de contacto"/>
    <s v="Reporte"/>
    <n v="4"/>
    <s v="Reporte"/>
    <s v="-"/>
    <s v="-"/>
    <n v="1"/>
    <s v="-"/>
    <s v="-"/>
    <n v="1"/>
    <s v="-"/>
    <s v="-"/>
    <n v="1"/>
    <s v="-"/>
    <s v="-"/>
    <n v="1"/>
  </r>
  <r>
    <s v="Servicio al cliente"/>
    <x v="0"/>
    <x v="3"/>
    <x v="27"/>
    <s v="SC_08"/>
    <s v="Socializar con los procesos la información de interés resultante de las actividades anteriores (Análisis de la gestión de soporte técnico, Reporte cualitativo y cuantitativo de PQRS generadas en el centro de contacto e Informe de los casos de hurto o robo)"/>
    <n v="0.2"/>
    <s v="Compatir con los procesos la información de interés resultante de los analisis relacionados a las PQRS y  los casos de hurto o robo"/>
    <s v="Asistencia a la socialización_x000a_Presentación"/>
    <n v="4"/>
    <s v="Socializaciones"/>
    <s v="-"/>
    <s v="-"/>
    <n v="1"/>
    <s v="-"/>
    <s v="-"/>
    <n v="1"/>
    <s v="-"/>
    <s v="-"/>
    <n v="1"/>
    <s v="-"/>
    <s v="-"/>
    <n v="1"/>
  </r>
  <r>
    <s v="Servicio al cliente"/>
    <x v="0"/>
    <x v="3"/>
    <x v="27"/>
    <s v="SC_09"/>
    <s v="Informar los casos de hurto o robo en las sedes educativas, casas de cultura y bibliotecas publicas"/>
    <n v="0.2"/>
    <s v="Generar informe de la los casos de hurto o robo presentados al corte"/>
    <s v="Informe"/>
    <n v="12"/>
    <s v="Informe"/>
    <n v="1"/>
    <n v="1"/>
    <n v="1"/>
    <n v="1"/>
    <n v="1"/>
    <n v="1"/>
    <n v="1"/>
    <n v="1"/>
    <n v="1"/>
    <n v="1"/>
    <n v="1"/>
    <n v="1"/>
  </r>
  <r>
    <s v="Servicio al cliente"/>
    <x v="0"/>
    <x v="2"/>
    <x v="25"/>
    <s v="SC_10"/>
    <s v="Relizar arqueos mensuales de inventario"/>
    <n v="0.4"/>
    <s v="Presentar soporte de arqueos realizados"/>
    <s v="Acta"/>
    <n v="12"/>
    <s v="Acta de arqueo"/>
    <n v="1"/>
    <n v="1"/>
    <n v="1"/>
    <n v="1"/>
    <n v="1"/>
    <n v="1"/>
    <n v="1"/>
    <n v="1"/>
    <n v="1"/>
    <n v="1"/>
    <n v="1"/>
    <n v="1"/>
  </r>
  <r>
    <s v="Servicio al cliente"/>
    <x v="0"/>
    <x v="2"/>
    <x v="25"/>
    <s v="SC_11"/>
    <s v="Presentar la informacion correspondiente, para dar de baja a inventario obsoleto."/>
    <n v="0.2"/>
    <s v="Elaborar informe detallado, de los elementos a dar de baja."/>
    <s v="Informe"/>
    <n v="1"/>
    <s v="Informe"/>
    <s v="-"/>
    <s v="-"/>
    <s v="-"/>
    <s v="-"/>
    <s v="-"/>
    <s v="-"/>
    <s v="-"/>
    <s v="-"/>
    <s v="-"/>
    <s v="-"/>
    <n v="1"/>
    <s v="-"/>
  </r>
  <r>
    <s v="Servicio al cliente"/>
    <x v="1"/>
    <x v="2"/>
    <x v="8"/>
    <s v="SC_12"/>
    <s v="Realizar los grupos primarios del proceso de servicio al cliente"/>
    <n v="0.08"/>
    <s v="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
    <s v="Registro de asistencia "/>
    <n v="24"/>
    <s v="Grupos primarios "/>
    <n v="2"/>
    <n v="2"/>
    <n v="2"/>
    <n v="2"/>
    <n v="2"/>
    <n v="2"/>
    <n v="2"/>
    <n v="2"/>
    <n v="2"/>
    <n v="2"/>
    <n v="2"/>
    <n v="2"/>
  </r>
  <r>
    <s v="Servicio al cliente"/>
    <x v="1"/>
    <x v="3"/>
    <x v="9"/>
    <s v="SC_13"/>
    <s v="Participar en actividades organizadas en la línea de fortalecimiento de la cultura de innovación"/>
    <n v="7.0000000000000007E-2"/>
    <s v="Participar activamente en las actividades de innovación programadas por la subdirección de formación para el 2021 (se reporta en el mes de junio las participaciones del primer semestre y en diciembre las participaciones del segundo semestre)"/>
    <s v="Lista de asistencia y fotos"/>
    <n v="2"/>
    <s v="Actividades de  innovacion "/>
    <s v="-"/>
    <s v="-"/>
    <s v="-"/>
    <s v="-"/>
    <s v="-"/>
    <n v="1"/>
    <s v="-"/>
    <s v="-"/>
    <s v="-"/>
    <s v="-"/>
    <s v="-"/>
    <n v="1"/>
  </r>
  <r>
    <s v="Servicio al cliente"/>
    <x v="0"/>
    <x v="2"/>
    <x v="26"/>
    <s v="SC_14"/>
    <s v="Garantizar la calidad de atencion a nuestros beneficiarios "/>
    <n v="0.2"/>
    <s v="Realizar seguimiento a la calidad de respuesta emitida por parte de los procesos solucionadores y por los diferentes canales de atención"/>
    <s v="Reporte de revisión de PQRS y  de seguimiento a llamadas"/>
    <n v="12"/>
    <s v="Reporte"/>
    <n v="1"/>
    <n v="1"/>
    <n v="1"/>
    <n v="1"/>
    <n v="1"/>
    <n v="1"/>
    <n v="1"/>
    <n v="1"/>
    <n v="1"/>
    <n v="1"/>
    <n v="1"/>
    <n v="1"/>
  </r>
  <r>
    <s v="Servicio al cliente"/>
    <x v="0"/>
    <x v="2"/>
    <x v="27"/>
    <s v="SC_15"/>
    <s v="Efectuar Reporte de acercamiento a la comunidad educativa por parte del operador de segundo nivel"/>
    <n v="1"/>
    <s v="Socializar el proceso de acercamiento a la comunidad educativa, adelantada en campo por el operador de segundo nivel."/>
    <s v="Reporte"/>
    <n v="2"/>
    <s v="Reporte"/>
    <s v="-"/>
    <s v="-"/>
    <s v="-"/>
    <s v="-"/>
    <s v="-"/>
    <n v="1"/>
    <s v="-"/>
    <s v="-"/>
    <s v="-"/>
    <s v="-"/>
    <s v="-"/>
    <n v="1"/>
  </r>
  <r>
    <s v="Sostenibilidad Ambiental"/>
    <x v="3"/>
    <x v="5"/>
    <x v="12"/>
    <s v="SA_01"/>
    <s v="Elaborar los kits de nuevas tecnologías basados en RAEE"/>
    <n v="0.4"/>
    <s v="Consiste en gestionar las partes necesarias para conformar los kits RAAE, probar su funcionamiento y empacarlos para su despacho"/>
    <s v="Movimiento de traslado de localización del S.I OASIS"/>
    <n v="1000"/>
    <s v="KIT RAEE"/>
    <s v="-"/>
    <s v="-"/>
    <n v="200"/>
    <n v="200"/>
    <n v="200"/>
    <n v="200"/>
    <n v="200"/>
    <s v="-"/>
    <s v="-"/>
    <s v="-"/>
    <s v="-"/>
    <s v="-"/>
  </r>
  <r>
    <s v="Sostenibilidad Ambiental"/>
    <x v="2"/>
    <x v="4"/>
    <x v="28"/>
    <s v="SA_02"/>
    <s v="Realizar retoralimentacion de la estrategia realizadas en las sedes educativas y realizar un análisis de la versión 2022 del documento respecto a su aplicación en campo."/>
    <n v="0.33"/>
    <s v="Consiste en realizar la retroalimentacion de la estrategia realizada en las sedes educativas con la oficina de Formación.  "/>
    <s v="Acta reunión"/>
    <n v="2"/>
    <s v="Acta e informe"/>
    <s v="-"/>
    <s v="-"/>
    <s v="-"/>
    <s v="-"/>
    <s v="-"/>
    <s v="-"/>
    <s v="-"/>
    <s v="-"/>
    <s v="-"/>
    <n v="1"/>
    <s v="-"/>
    <n v="1"/>
  </r>
  <r>
    <s v="Sostenibilidad Ambiental"/>
    <x v="2"/>
    <x v="4"/>
    <x v="28"/>
    <s v="SA_03"/>
    <s v="Hacer mesas de trabajo para la retroalimentacion del esquema de obsolescencia."/>
    <n v="0.33"/>
    <s v="Consiste en realizar mesas de trabajo para definir la identificacion y el seguimiento del esquema de obsolecencia"/>
    <s v="Actas de reunion"/>
    <n v="2"/>
    <s v="Acta"/>
    <s v="-"/>
    <s v="-"/>
    <n v="1"/>
    <s v="-"/>
    <s v="-"/>
    <s v="-"/>
    <n v="1"/>
    <s v="-"/>
    <s v="-"/>
    <s v="-"/>
    <s v="-"/>
    <s v="-"/>
  </r>
  <r>
    <s v="Sostenibilidad Ambiental"/>
    <x v="2"/>
    <x v="4"/>
    <x v="28"/>
    <s v="SA_04"/>
    <s v="Ajuste de la version incial del  esquema de obsolecencia de los equipos"/>
    <n v="0.34"/>
    <s v="Realizar ajuste al  documento inicla según retroalimentacion del esquema de obsolecencia de las tecnologias donadas para gestionar su retoma."/>
    <s v="Documento final esquema de obsolecencia."/>
    <n v="1"/>
    <s v="Informes"/>
    <s v="-"/>
    <s v="-"/>
    <s v="-"/>
    <s v="-"/>
    <s v="-"/>
    <s v="-"/>
    <s v="-"/>
    <s v="-"/>
    <s v="-"/>
    <s v="-"/>
    <n v="1"/>
    <s v="-"/>
  </r>
  <r>
    <s v="Sostenibilidad Ambiental"/>
    <x v="2"/>
    <x v="4"/>
    <x v="11"/>
    <s v="SA_05"/>
    <s v="Alistar los equipos a retomar"/>
    <n v="0.03"/>
    <s v="El operador debera adelantar la gestion y alistamiento, empaque de los equipos que la transportadora posteriormente recogera para la respectiva retoma."/>
    <s v="Excel"/>
    <n v="30000"/>
    <s v="Equipos"/>
    <s v="-"/>
    <s v="-"/>
    <s v="-"/>
    <s v="-"/>
    <s v="-"/>
    <n v="5000"/>
    <n v="5000"/>
    <n v="5000"/>
    <n v="5000"/>
    <n v="5000"/>
    <n v="5000"/>
    <s v="-"/>
  </r>
  <r>
    <s v="Sostenibilidad Ambiental"/>
    <x v="2"/>
    <x v="4"/>
    <x v="11"/>
    <s v="SA_06"/>
    <s v="Retomar los equipos obsoletos"/>
    <n v="0.3"/>
    <s v="Retomar"/>
    <s v="Equipos retomados"/>
    <n v="30000"/>
    <s v="Equipos"/>
    <s v="-"/>
    <s v="-"/>
    <s v="-"/>
    <s v="-"/>
    <s v="-"/>
    <s v="-"/>
    <n v="2000"/>
    <n v="6600"/>
    <n v="8600"/>
    <n v="5600"/>
    <n v="3600"/>
    <n v="3600"/>
  </r>
  <r>
    <s v="Sostenibilidad Ambiental"/>
    <x v="2"/>
    <x v="4"/>
    <x v="11"/>
    <s v="SA_07"/>
    <s v="Retomar los equipos obsoletos"/>
    <n v="0.05"/>
    <s v="Retomar el rezago de 2021"/>
    <s v="Equipos retomados"/>
    <n v="18634"/>
    <s v="Equipos"/>
    <s v="-"/>
    <s v="-"/>
    <s v="-"/>
    <s v="-"/>
    <s v="-"/>
    <n v="8000"/>
    <n v="10634"/>
    <s v="-"/>
    <s v="-"/>
    <s v="-"/>
    <s v="-"/>
    <s v="-"/>
  </r>
  <r>
    <s v="Sostenibilidad Ambiental"/>
    <x v="2"/>
    <x v="4"/>
    <x v="11"/>
    <s v="SA_08"/>
    <s v="Hacer la demanufactura de los terminales obsoletos"/>
    <n v="0.2"/>
    <s v="Demanufacturar"/>
    <s v="Toneladas demanufacturadas"/>
    <n v="175"/>
    <s v="Toneladas"/>
    <s v="-"/>
    <s v="-"/>
    <s v="-"/>
    <s v="-"/>
    <s v="-"/>
    <n v="25"/>
    <n v="25"/>
    <n v="25"/>
    <n v="25"/>
    <n v="25"/>
    <n v="25"/>
    <n v="25"/>
  </r>
  <r>
    <s v="Sostenibilidad Ambiental"/>
    <x v="2"/>
    <x v="4"/>
    <x v="11"/>
    <s v="SA_09"/>
    <s v="Hacer la disposición de RESPEL"/>
    <n v="7.0000000000000007E-2"/>
    <s v="Llevar a cabo la disposición de RESPEL"/>
    <s v="Toneladas gestionadas"/>
    <n v="42"/>
    <s v="Toneladas"/>
    <s v="-"/>
    <s v="-"/>
    <s v="-"/>
    <s v="-"/>
    <s v="-"/>
    <s v="-"/>
    <n v="8"/>
    <n v="8"/>
    <n v="8"/>
    <n v="8"/>
    <n v="10"/>
    <s v="-"/>
  </r>
  <r>
    <s v="Sostenibilidad Ambiental"/>
    <x v="2"/>
    <x v="4"/>
    <x v="11"/>
    <s v="SA_10"/>
    <s v="Valorizar"/>
    <n v="7.0000000000000007E-2"/>
    <s v="Valorizar"/>
    <s v="Toneladas valorizadas"/>
    <n v="131"/>
    <s v="Toneladas"/>
    <s v="-"/>
    <s v="-"/>
    <s v="-"/>
    <s v="-"/>
    <s v="-"/>
    <s v="-"/>
    <n v="45"/>
    <s v="-"/>
    <n v="50"/>
    <s v="-"/>
    <n v="36"/>
    <s v="-"/>
  </r>
  <r>
    <s v="Sostenibilidad Ambiental"/>
    <x v="2"/>
    <x v="4"/>
    <x v="11"/>
    <s v="SA_11"/>
    <s v="Ejecutar los eventos de retoma "/>
    <n v="0.1"/>
    <s v="Realizar eventos de retoma masiva de equipos y elementos de computo. "/>
    <s v="Informe del evento"/>
    <n v="4"/>
    <s v="Eventos"/>
    <s v="-"/>
    <s v="-"/>
    <s v="-"/>
    <s v="-"/>
    <n v="1"/>
    <n v="1"/>
    <s v="-"/>
    <s v="-"/>
    <n v="1"/>
    <n v="1"/>
    <s v="-"/>
    <s v="-"/>
  </r>
  <r>
    <s v="Sostenibilidad Ambiental"/>
    <x v="2"/>
    <x v="4"/>
    <x v="11"/>
    <s v="SA_12"/>
    <s v="Seguimiento al cumplimiento del PMA"/>
    <n v="0.02"/>
    <s v="Seguimiento al cumplimiento del PMA"/>
    <s v="Reporte consolidado de fichas PMA"/>
    <n v="12"/>
    <s v="Reporte"/>
    <n v="1"/>
    <n v="1"/>
    <n v="1"/>
    <n v="1"/>
    <n v="1"/>
    <n v="1"/>
    <n v="1"/>
    <n v="1"/>
    <n v="1"/>
    <n v="1"/>
    <n v="1"/>
    <n v="1"/>
  </r>
  <r>
    <s v="Sostenibilidad Ambiental"/>
    <x v="2"/>
    <x v="4"/>
    <x v="11"/>
    <s v="SA_13"/>
    <s v="Reportar a autoridades la gestión de RESPEL"/>
    <n v="0.02"/>
    <s v="Reportar a autoridades la gestión de RESPEL"/>
    <s v="Reporte en plataforma IDEAM"/>
    <n v="1"/>
    <s v="Reporte"/>
    <s v="-"/>
    <s v="-"/>
    <n v="1"/>
    <s v="-"/>
    <s v="-"/>
    <s v="-"/>
    <s v="-"/>
    <s v="-"/>
    <s v="-"/>
    <s v="-"/>
    <s v="-"/>
    <s v="-"/>
  </r>
  <r>
    <s v="Sostenibilidad Ambiental"/>
    <x v="2"/>
    <x v="4"/>
    <x v="11"/>
    <s v="SA_14"/>
    <s v="Visitar gestores ambientales "/>
    <n v="0.02"/>
    <s v="Visitar gestores ambientales "/>
    <s v="Informe de visita"/>
    <n v="3"/>
    <s v="Visitas"/>
    <s v="-"/>
    <s v="-"/>
    <s v="-"/>
    <s v="-"/>
    <s v="-"/>
    <n v="1"/>
    <s v="-"/>
    <n v="1"/>
    <s v="-"/>
    <n v="1"/>
    <s v="-"/>
    <s v="-"/>
  </r>
  <r>
    <s v="Sostenibilidad Ambiental"/>
    <x v="2"/>
    <x v="4"/>
    <x v="11"/>
    <s v="SA_15"/>
    <s v="Sensibilizar en temas ambientales a la comunidad educativa."/>
    <n v="0.1"/>
    <s v="Sensibilizar en temas ambientales a la comunidad educativa  para la disposición final adecuada de residuos electrónicos"/>
    <s v="Relación de personas sensibilizadas"/>
    <n v="1000"/>
    <s v="Personas"/>
    <s v="-"/>
    <s v="-"/>
    <s v="-"/>
    <s v="-"/>
    <s v="-"/>
    <s v="-"/>
    <s v="-"/>
    <s v="-"/>
    <s v="-"/>
    <n v="500"/>
    <n v="500"/>
    <s v="-"/>
  </r>
  <r>
    <s v="Sostenibilidad Ambiental"/>
    <x v="1"/>
    <x v="3"/>
    <x v="9"/>
    <s v="SA_16"/>
    <s v="Participar en actividades organizadas en la línea de fortalecimiento de la cultura de innovación"/>
    <n v="7.0000000000000007E-2"/>
    <s v="Participar activamente en las actividades de innovación programadas por la subdirección de formación para el 2021"/>
    <s v="Lista de asistencia y fotos"/>
    <n v="2"/>
    <s v="Actividades de innovacion"/>
    <s v="-"/>
    <s v="-"/>
    <s v="-"/>
    <s v="-"/>
    <s v="-"/>
    <n v="1"/>
    <s v="-"/>
    <s v="-"/>
    <s v="-"/>
    <s v="-"/>
    <s v="-"/>
    <n v="1"/>
  </r>
  <r>
    <s v="Sostenibilidad Ambiental"/>
    <x v="1"/>
    <x v="2"/>
    <x v="8"/>
    <s v="SA_17"/>
    <s v="Realizar los grupos primarios del proceso de sostenibilidad ambiental"/>
    <n v="0.08"/>
    <s v="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
    <s v="SIG-003-F Acta y registro de asistencia "/>
    <n v="24"/>
    <s v="Grupos primarios"/>
    <n v="2"/>
    <n v="2"/>
    <n v="2"/>
    <n v="2"/>
    <n v="2"/>
    <n v="2"/>
    <n v="2"/>
    <n v="2"/>
    <n v="2"/>
    <n v="2"/>
    <n v="2"/>
    <n v="2"/>
  </r>
  <r>
    <s v="Sostenibilidad Ambiental"/>
    <x v="2"/>
    <x v="2"/>
    <x v="29"/>
    <s v="SA_18"/>
    <s v="Realizar articulo ambiental "/>
    <n v="0.5"/>
    <s v="Consiste en realizar articulo ambiental, que reflejara la experiencia, logros y dificultades que ha tenido CENARE a lo largo de estos 10 años."/>
    <s v="Articulo"/>
    <n v="1"/>
    <s v="Articulo"/>
    <s v="-"/>
    <s v="-"/>
    <s v="-"/>
    <s v="-"/>
    <s v="-"/>
    <s v="-"/>
    <n v="1"/>
    <s v="-"/>
    <s v="-"/>
    <s v="-"/>
    <s v="-"/>
    <s v="-"/>
  </r>
  <r>
    <s v="Sostenibilidad Ambiental"/>
    <x v="2"/>
    <x v="2"/>
    <x v="29"/>
    <s v="SA_19"/>
    <s v="Participar talleres, eventos, congresos y talleres ambientales."/>
    <n v="0.5"/>
    <s v="Participar en talleres, eventos, congresos y talleres ambientales. Permitiendo la transferencia de conocimiento."/>
    <s v="Informe de partcipacion."/>
    <n v="1"/>
    <s v="Informes"/>
    <s v="-"/>
    <s v="-"/>
    <s v="-"/>
    <s v="-"/>
    <s v="-"/>
    <s v="-"/>
    <s v="-"/>
    <s v="-"/>
    <s v="-"/>
    <s v="-"/>
    <s v="-"/>
    <n v="1"/>
  </r>
  <r>
    <s v="Gestión Logística"/>
    <x v="0"/>
    <x v="0"/>
    <x v="30"/>
    <s v="GL_1"/>
    <s v="Implementar la hoja de ruta para favorecer el acceso a los recursos tecnológicos de todos los estudiantes con necesidades de aprendizaje diversas. "/>
    <n v="0.6"/>
    <s v="Se debera implementar la hoja de ruta de acuerdo con los lineamientos que desde la subdireccion de formacion se impartan para favorecer el acceso a los recursos tecnológicos de los estudiantes con necesidades de aprendizaje diversas."/>
    <s v="Informe"/>
    <n v="1"/>
    <s v="Documento"/>
    <s v="-"/>
    <s v="-"/>
    <s v="-"/>
    <s v="-"/>
    <s v="-"/>
    <s v="-"/>
    <s v="-"/>
    <s v="-"/>
    <s v="-"/>
    <s v="-"/>
    <s v="-"/>
    <n v="1"/>
  </r>
  <r>
    <s v="Gestión Logística"/>
    <x v="0"/>
    <x v="0"/>
    <x v="0"/>
    <s v="GL_2"/>
    <s v="Realizar la focalización de sedes a beneficiar en la vigencia 2022"/>
    <n v="0.6"/>
    <s v="Actividad a traves de la cual se definen las sedes a beneficiar en la vigencia."/>
    <s v="Excel"/>
    <n v="1"/>
    <s v="Documento"/>
    <s v="-"/>
    <s v="-"/>
    <s v="-"/>
    <s v="-"/>
    <n v="1"/>
    <s v="-"/>
    <s v="-"/>
    <s v="-"/>
    <s v="-"/>
    <s v="-"/>
    <s v="-"/>
    <s v="-"/>
  </r>
  <r>
    <s v="Gestión Logística"/>
    <x v="0"/>
    <x v="0"/>
    <x v="31"/>
    <s v="GL_3"/>
    <s v="Estructurar la estrategia de acceso, uso y apropiación de las TIC"/>
    <n v="0.05"/>
    <s v="Se realiza el insumo tecnico para que los operadores tengan claro cuales son las actividades a realizar con los beneficiarios y las ET."/>
    <s v="Insumo tecnico dela estrategia"/>
    <n v="1"/>
    <s v="Documento"/>
    <n v="1"/>
    <s v="-"/>
    <s v="-"/>
    <s v="-"/>
    <s v="-"/>
    <s v="-"/>
    <s v="-"/>
    <s v="-"/>
    <s v="-"/>
    <s v="-"/>
    <s v="-"/>
    <s v="-"/>
  </r>
  <r>
    <s v="Gestión Logística"/>
    <x v="0"/>
    <x v="0"/>
    <x v="31"/>
    <s v="GL_4"/>
    <s v="Socializar la estrategia con las ET que seran benficiadas por CPE con los equipos de la vigencia 2022"/>
    <n v="0.05"/>
    <s v="A través de la reunion de inicio se debera socializar el beneficio, así como las diferentes actividades que se llevaran a cabo en cada una de las ET."/>
    <s v="Informe"/>
    <n v="1"/>
    <s v="Documento"/>
    <s v="-"/>
    <s v="-"/>
    <s v="-"/>
    <s v="-"/>
    <s v="-"/>
    <s v="-"/>
    <n v="1"/>
    <s v="-"/>
    <s v="-"/>
    <s v="-"/>
    <s v="-"/>
    <s v="-"/>
  </r>
  <r>
    <s v="Gestión Logística"/>
    <x v="0"/>
    <x v="0"/>
    <x v="31"/>
    <s v="GL_5"/>
    <s v="Realizar la legalización de terminales de las sedes con rezago vigencia 2021"/>
    <n v="0.1"/>
    <s v="Actividad a través de la cual se espera realizar la legalizacion de los equipos que por fuerza mayor no se pudieron legalizar en la vigencia 2021."/>
    <s v="Excel"/>
    <n v="1"/>
    <s v="Equipos"/>
    <s v="-"/>
    <s v="-"/>
    <s v="-"/>
    <s v="-"/>
    <n v="0.5"/>
    <n v="0.5"/>
    <s v="-"/>
    <s v="-"/>
    <s v="-"/>
    <s v="-"/>
    <s v="-"/>
    <s v="-"/>
  </r>
  <r>
    <s v="Gestión Logística"/>
    <x v="0"/>
    <x v="0"/>
    <x v="31"/>
    <s v="GL_6"/>
    <s v="Realizar la asignación para el despacho de equipos de la compra 2022 - Estudiantes"/>
    <n v="0.1"/>
    <s v="Se debera realizar la asignacion en el sistema de la entidad con el objetivo de generar las oredenes de despacho para los equipos de estudiante."/>
    <s v="Excel"/>
    <n v="66397"/>
    <s v="Equipos"/>
    <s v="-"/>
    <s v="-"/>
    <s v="-"/>
    <s v="-"/>
    <s v="-"/>
    <s v="-"/>
    <s v="-"/>
    <s v="-"/>
    <s v="-"/>
    <n v="15340"/>
    <n v="36960"/>
    <n v="14097"/>
  </r>
  <r>
    <s v="Gestión Logística"/>
    <x v="0"/>
    <x v="0"/>
    <x v="31"/>
    <s v="GL_7"/>
    <s v="Realizar la asignación para el despacho de equipos de la compra 2021 - Estudiantes"/>
    <n v="0.03"/>
    <s v="Se debera realizar la asignacion en el sistema de la entidad con el objetivo de generar las oredenes de despacho para los equipos de estudiante."/>
    <s v="Excel"/>
    <n v="1351"/>
    <s v="Equipos"/>
    <s v="-"/>
    <s v="-"/>
    <n v="1351"/>
    <s v="-"/>
    <s v="-"/>
    <s v="-"/>
    <s v="-"/>
    <s v="-"/>
    <s v="-"/>
    <s v="-"/>
    <s v="-"/>
    <s v="-"/>
  </r>
  <r>
    <s v="Gestión Logística"/>
    <x v="0"/>
    <x v="0"/>
    <x v="31"/>
    <s v="GL_8"/>
    <s v="Realizar la asignación para el despacho de los equipos de la compra 2022 - Docentes"/>
    <n v="0.06"/>
    <s v="Se debera realizar la asignacion en el sistema de la entidad con el objetivo de generar las oredenes de despacho para los equipos de docentes."/>
    <s v="Excel"/>
    <n v="4000"/>
    <s v="Equipos"/>
    <s v="-"/>
    <s v="-"/>
    <s v="-"/>
    <s v="-"/>
    <s v="-"/>
    <s v="-"/>
    <s v="-"/>
    <s v="-"/>
    <s v="-"/>
    <s v="-"/>
    <s v="-"/>
    <n v="4000"/>
  </r>
  <r>
    <s v="Gestión Logística"/>
    <x v="0"/>
    <x v="0"/>
    <x v="31"/>
    <s v="GL_9"/>
    <s v="Realizar la asignación para el despacho de los equipos de la compra 2021 - Docentes"/>
    <n v="0.06"/>
    <s v="Se debera realizar la asignacion en el sistema de la entidad con el objetivo de generar las ordenes de despacho para los equipos de docentes 2021."/>
    <s v="Excel"/>
    <n v="4000"/>
    <s v="Equipos"/>
    <s v="-"/>
    <s v="-"/>
    <n v="4000"/>
    <s v="-"/>
    <s v="-"/>
    <s v="-"/>
    <s v="-"/>
    <s v="-"/>
    <s v="-"/>
    <s v="-"/>
    <s v="-"/>
    <s v="-"/>
  </r>
  <r>
    <s v="Gestión Logística"/>
    <x v="0"/>
    <x v="0"/>
    <x v="31"/>
    <s v="GL_10"/>
    <s v="Realizar la legalización de los equipos correspondientes a la compra 2022"/>
    <n v="0.1"/>
    <s v="Actividad a través de la cual se espera realizar la legalizacion de los equipos comprados en la vigencia 2022."/>
    <s v="Excel"/>
    <n v="70397"/>
    <s v="Equipos"/>
    <s v="-"/>
    <s v="-"/>
    <s v="-"/>
    <s v="-"/>
    <s v="-"/>
    <s v="-"/>
    <s v="-"/>
    <s v="-"/>
    <s v="-"/>
    <s v="-"/>
    <s v="-"/>
    <n v="70397"/>
  </r>
  <r>
    <s v="Gestión Logística"/>
    <x v="0"/>
    <x v="0"/>
    <x v="31"/>
    <s v="GL_11"/>
    <s v="Gestionar la participación de los beneficiarios en el taller de apropiación de las TIC en al menos el 70 % de las sedes a beneficiar con los equipos de estudiantes."/>
    <n v="0.05"/>
    <s v="Se debera realizar el taller de apropiación de las TIC en al menos el 70% de las sedes a beneficiar con equipos para estudiantes, por lo cual si se tiene en cuenta que la meta de sedes a beneficiar es de 2.367 incluidas las 470 sedes con NST, el 70% de ello equivale a 1.656."/>
    <s v="Excel"/>
    <n v="1525"/>
    <s v="Sedes educativas"/>
    <s v="-"/>
    <s v="-"/>
    <s v="-"/>
    <s v="-"/>
    <s v="-"/>
    <s v="-"/>
    <s v="-"/>
    <s v="-"/>
    <s v="-"/>
    <n v="700"/>
    <n v="700"/>
    <n v="125"/>
  </r>
  <r>
    <s v="Gestión Logística"/>
    <x v="0"/>
    <x v="0"/>
    <x v="31"/>
    <s v="GL_12"/>
    <s v="Realizar la asignación para el despacho de Kit Maker 2022"/>
    <n v="0.1"/>
    <s v="Se debera realizar la asignacion en el sistema de la entidad con el objetivo de generar las oredenes de despacho para los kit maker."/>
    <s v="Excel"/>
    <n v="1000"/>
    <s v="Kits Maker"/>
    <s v="-"/>
    <s v="-"/>
    <s v="-"/>
    <s v="-"/>
    <s v="-"/>
    <s v="-"/>
    <s v="-"/>
    <n v="500"/>
    <n v="500"/>
    <s v="-"/>
    <s v="-"/>
    <s v="-"/>
  </r>
  <r>
    <s v="Gestión Logística"/>
    <x v="0"/>
    <x v="0"/>
    <x v="31"/>
    <s v="GL_13"/>
    <s v="Realizar la asignación para el despacho de Kit Maker rezago 2021"/>
    <n v="0.1"/>
    <s v="Se debera realizar la asignacion en el sistema de la entidad con el objetivo de generar las oredenes de despacho para los kit maker."/>
    <s v="Excel"/>
    <n v="800"/>
    <s v="Kits Maker"/>
    <s v="-"/>
    <s v="-"/>
    <n v="800"/>
    <s v="-"/>
    <s v="-"/>
    <s v="-"/>
    <s v="-"/>
    <s v="-"/>
    <s v="-"/>
    <s v="-"/>
    <s v="-"/>
    <s v="-"/>
  </r>
  <r>
    <s v="Gestión Logística"/>
    <x v="0"/>
    <x v="0"/>
    <x v="31"/>
    <s v="GL_14"/>
    <s v="Realizar la asignación para el despacho de nuevas soluciones tecnológicas 2022"/>
    <n v="0.1"/>
    <s v="Se debera realizar la asignacion en el sistema de la entidad con el objetivo de generar las oredenes de despacho para las NST."/>
    <s v="Excel"/>
    <n v="1136"/>
    <s v="Nuevas Soluciones Tecnologicas"/>
    <s v="-"/>
    <s v="-"/>
    <s v="-"/>
    <s v="-"/>
    <s v="-"/>
    <s v="-"/>
    <s v="-"/>
    <n v="568"/>
    <n v="568"/>
    <s v="-"/>
    <s v="-"/>
    <s v="-"/>
  </r>
  <r>
    <s v="Gestión Logística"/>
    <x v="0"/>
    <x v="0"/>
    <x v="31"/>
    <s v="GL_15"/>
    <s v="Realizar la asignación para el despacho de nuevas soluciones tecnológicas rezago 2021"/>
    <n v="0.1"/>
    <s v="Se debera realizar la asignacion en el sistema de la entidad con el objetivo de generar las oredenes de despacho para las NST."/>
    <s v="Excel"/>
    <n v="1000"/>
    <s v="Nuevas Soluciones Tecnologicas"/>
    <s v="-"/>
    <s v="-"/>
    <n v="1000"/>
    <s v="-"/>
    <s v="-"/>
    <s v="-"/>
    <s v="-"/>
    <s v="-"/>
    <s v="-"/>
    <s v="-"/>
    <s v="-"/>
    <s v="-"/>
  </r>
  <r>
    <s v="Gestión Logística"/>
    <x v="1"/>
    <x v="3"/>
    <x v="9"/>
    <s v="GL_16"/>
    <s v="Participar en actividades organizadas en la línea de fortalecimiento de la cultura de innovación"/>
    <n v="7.0000000000000007E-2"/>
    <s v="Participar activamente en las actividades de innovación programadas por la subdirección de formación para el 2021"/>
    <s v="Informe"/>
    <n v="2"/>
    <s v="Documento"/>
    <s v="-"/>
    <s v="-"/>
    <s v="-"/>
    <s v="-"/>
    <s v="-"/>
    <n v="1"/>
    <s v="-"/>
    <s v="-"/>
    <s v="-"/>
    <s v="-"/>
    <s v="-"/>
    <n v="1"/>
  </r>
  <r>
    <s v="Gestión Logística"/>
    <x v="1"/>
    <x v="2"/>
    <x v="8"/>
    <s v="GL_17"/>
    <s v="Realizar los grupos primarios del proceso de gestión logística"/>
    <n v="0.08"/>
    <s v="Dos reuniones por mes, las cuales se realizan con el objetivo de que todo el grupo comparta las actividades que esta desarrollando, inconvenientes, propuestas, etc."/>
    <s v="Acta"/>
    <n v="24"/>
    <s v="Documentos"/>
    <n v="2"/>
    <n v="2"/>
    <n v="2"/>
    <n v="2"/>
    <n v="2"/>
    <n v="2"/>
    <n v="2"/>
    <n v="2"/>
    <n v="2"/>
    <n v="2"/>
    <n v="2"/>
    <n v="2"/>
  </r>
  <r>
    <s v="Monitoreo y evaluación"/>
    <x v="1"/>
    <x v="12"/>
    <x v="32"/>
    <s v="ME_01"/>
    <s v="Implementar buenas prácticas en calidad de datos a nivel institucional con el fin de tener información que permita hacer seguimiento sistemático del acceso y uso de tecnologias digitales."/>
    <n v="0.1"/>
    <s v="Se realizará 2 taller de buenas prácticas de calidad de datos, orientado a la identificación de técnicas de recolección de datos."/>
    <s v="Registro de Asistencia (Virtual ó Físico, según sea el caso)"/>
    <n v="2"/>
    <s v="Talleres"/>
    <s v="-"/>
    <s v="-"/>
    <s v="-"/>
    <s v="-"/>
    <s v="-"/>
    <s v="-"/>
    <s v="-"/>
    <s v="-"/>
    <n v="1"/>
    <s v="-"/>
    <n v="1"/>
    <s v="-"/>
  </r>
  <r>
    <s v="Monitoreo y evaluación"/>
    <x v="1"/>
    <x v="12"/>
    <x v="32"/>
    <s v="ME_02"/>
    <s v="Aplicar el instrumento unificado para la captura de información de fuentes primarias que permita el cálculo del indice de evolución digital."/>
    <n v="0.9"/>
    <s v="Aplicar el instrumento unificado para la captura de información de fuentes primarias que permita el cálculo del indice de evolución digital."/>
    <s v="BD Instrumentos aplicados (herramienta definida)"/>
    <n v="1"/>
    <s v="Instrumento aplicado (herramienta definida)."/>
    <s v="-"/>
    <s v="-"/>
    <s v="-"/>
    <s v="-"/>
    <s v="-"/>
    <s v="-"/>
    <s v="-"/>
    <s v="-"/>
    <s v="-"/>
    <s v="-"/>
    <n v="1"/>
    <s v="-"/>
  </r>
  <r>
    <s v="Monitoreo y evaluación"/>
    <x v="1"/>
    <x v="12"/>
    <x v="24"/>
    <s v="ME_03"/>
    <s v="Desarrollar la fase II del Sistema de información de monitoreo y evaluación para la innovación educativa a partir de las tecnologías digitales."/>
    <n v="0.35"/>
    <s v="Realizar acciones tendientes a la contratación para desarrollar la fase II del Sistema de Información de monitoreo y evaluación a partir del diseño realizado."/>
    <s v="Estudios previos (1)_x000a_Anexo técnico (1)_x000a_Estudio de mercado (1)"/>
    <n v="3"/>
    <s v="Documento"/>
    <s v="-"/>
    <s v="-"/>
    <s v="-"/>
    <n v="2"/>
    <n v="1"/>
    <s v="-"/>
    <s v="-"/>
    <s v="-"/>
    <s v="-"/>
    <s v="-"/>
    <s v="-"/>
    <s v="-"/>
  </r>
  <r>
    <s v="Monitoreo y evaluación"/>
    <x v="1"/>
    <x v="12"/>
    <x v="24"/>
    <s v="ME_04"/>
    <s v="Ejecutar el proyecto &quot;Sistema de información de monitoreo y evaluación para la innovación educativa a partir de las tecnologías digitales&quot; Componente 3."/>
    <n v="0.45"/>
    <s v="Realizar todas las acciones requeridas para el desarrollo del Sistema de información de monitoreo y evaluación para la innovación educativa a partir de las tecnologías digitales de acuerdo con el diseño establecido. El desarrollo deberá quedar desplegado en ambiente de producción."/>
    <s v="Documento de evidencias del desarrollo realizado para la Fase II del SM&amp;E."/>
    <n v="1"/>
    <s v="Documento"/>
    <s v="-"/>
    <s v="-"/>
    <s v="-"/>
    <s v="-"/>
    <s v="-"/>
    <s v="-"/>
    <s v="-"/>
    <s v="-"/>
    <s v="-"/>
    <s v="-"/>
    <s v="-"/>
    <n v="1"/>
  </r>
  <r>
    <s v="Monitoreo y evaluación"/>
    <x v="1"/>
    <x v="12"/>
    <x v="24"/>
    <s v="ME_05"/>
    <s v="Realizar mesas de trabajo internas con los procesos misionales para dinamizar todos los aspectos relacionados con el monitoreo y evaluación de las iniciativas, programas y/o estrategias desarrollados por CPE."/>
    <n v="0.1"/>
    <s v="Realizar mesas de trabajo internas con los procesos misionales para dinamizar todos los aspectos relacionados con el monitoreo y evaluación de las iniciativas, programas y/o estrategias desarrollados por CPE. "/>
    <s v="Registro de Asistencia (Virtual ó Físico, según sea el caso)"/>
    <n v="3"/>
    <s v="Reunión"/>
    <s v="-"/>
    <s v="-"/>
    <s v="-"/>
    <s v="-"/>
    <n v="1"/>
    <s v="-"/>
    <s v="-"/>
    <n v="1"/>
    <s v="-"/>
    <s v="-"/>
    <s v="-"/>
    <n v="1"/>
  </r>
  <r>
    <s v="Monitoreo y evaluación"/>
    <x v="1"/>
    <x v="12"/>
    <x v="33"/>
    <s v="ME_06"/>
    <s v="Desarrollar de forma periodica mesa técnica interinstitucional (Min TIC, MEN, DANE, CPE)."/>
    <n v="0.4"/>
    <s v="Desarrollar periódicamente mesa técnica interinstitucional (MinTIC, MEN, DANE, CPE) para:_x000a_-Aplicación de instrumentos requeridos como fuente de información del Indice de Evolución Digital._x000a_-Consolidación y analisis resultados Índice de evolución Digital."/>
    <s v="Registro de Asistencia (Virtual ó Físico, según sea el caso)"/>
    <n v="4"/>
    <s v="Reunión"/>
    <s v="-"/>
    <n v="1"/>
    <s v="-"/>
    <s v="-"/>
    <n v="1"/>
    <s v="-"/>
    <s v="-"/>
    <n v="1"/>
    <s v="-"/>
    <s v="-"/>
    <n v="1"/>
    <s v="-"/>
  </r>
  <r>
    <s v="Monitoreo y evaluación"/>
    <x v="1"/>
    <x v="12"/>
    <x v="33"/>
    <s v="ME_07"/>
    <s v="Analizar los resultados obtenidos con la información del Indice de Evolución Digital._x000a_"/>
    <n v="0.6"/>
    <s v="Analizar los resultados obtenidos en aplicación de los indicadores planteados para la generación del Indice de evolución Digital."/>
    <s v="Documento consolidado información Indice de Evolución Digital"/>
    <n v="1"/>
    <s v="Documento"/>
    <s v="-"/>
    <s v="-"/>
    <s v="-"/>
    <s v="-"/>
    <s v="-"/>
    <s v="-"/>
    <s v="-"/>
    <s v="-"/>
    <s v="-"/>
    <s v="-"/>
    <n v="1"/>
    <s v="-"/>
  </r>
  <r>
    <s v="Monitoreo y evaluación"/>
    <x v="0"/>
    <x v="0"/>
    <x v="0"/>
    <s v="ME_08"/>
    <s v="Actualizar la información para la categorización de las sedes educativas "/>
    <n v="0.2"/>
    <s v="Actualizar la información para la categorización de las sedes educativas "/>
    <s v="BD categorización"/>
    <n v="1"/>
    <s v="Sedes categorizadas"/>
    <s v="-"/>
    <s v="-"/>
    <n v="1"/>
    <s v="-"/>
    <s v="-"/>
    <s v="-"/>
    <s v="-"/>
    <s v="-"/>
    <s v="-"/>
    <s v="-"/>
    <s v="-"/>
    <s v="-"/>
  </r>
  <r>
    <s v="Monitoreo y evaluación"/>
    <x v="1"/>
    <x v="13"/>
    <x v="34"/>
    <s v="ME_09"/>
    <s v="Realizar el seguimiento y evaluación de resultados obtenidos de los pilotos o pruebas de concepto ejecutados."/>
    <n v="1"/>
    <s v="Realizar el seguimiento y evaluación de los pilotos o pruebas de concepto, teniendo en cuenta los criterios de : Pertinencia o relevancia, eficacia, eficiencia, efecto y sostenibilidad."/>
    <s v="Documento de evaluación pilotos"/>
    <n v="1"/>
    <s v="Documento"/>
    <s v="-"/>
    <s v="-"/>
    <s v="-"/>
    <s v="-"/>
    <s v="-"/>
    <s v="-"/>
    <s v="-"/>
    <s v="-"/>
    <s v="-"/>
    <n v="1"/>
    <s v="-"/>
    <s v="-"/>
  </r>
  <r>
    <s v="Monitoreo y evaluación"/>
    <x v="1"/>
    <x v="13"/>
    <x v="35"/>
    <s v="ME_10"/>
    <s v="Establecer muestra de sedes educativas que serán objeto del monitoreo y seguimiento presencial y/o virtual."/>
    <n v="0.35"/>
    <s v="Establecer muestra de sedes educativas a ser monitoreoas  por el proceso de Monitoreo y Evaluación para la vigencia 2022, de acuerdo con las características y complejidad que tiene la realización del monitoreo en las sedes educativas del nivel nacional, así como la disponibilidad de recursos económicos para la misma."/>
    <s v="Ficha técnica de la muestra"/>
    <n v="1"/>
    <s v="Documento"/>
    <s v="-"/>
    <n v="1"/>
    <s v="-"/>
    <s v="-"/>
    <s v="-"/>
    <s v="-"/>
    <s v="-"/>
    <s v="-"/>
    <s v="-"/>
    <s v="-"/>
    <s v="-"/>
    <s v="-"/>
  </r>
  <r>
    <s v="Monitoreo y evaluación"/>
    <x v="1"/>
    <x v="13"/>
    <x v="35"/>
    <s v="ME_11"/>
    <s v="Realizar monitoreo y seguimiento a las sedes educativas seleccionadas en la muestra."/>
    <n v="0.35"/>
    <s v="Realizar informe trimestral de monitoreo y seguimiento a sedes de acuerdo a la programación establecida."/>
    <s v="Informe consolidado de monitoreo y seguimiento a sedes"/>
    <n v="4"/>
    <s v="Informe"/>
    <s v="-"/>
    <s v="-"/>
    <n v="1"/>
    <s v="-"/>
    <s v="-"/>
    <n v="1"/>
    <s v="-"/>
    <s v="-"/>
    <n v="1"/>
    <s v="-"/>
    <s v="-"/>
    <n v="1"/>
  </r>
  <r>
    <s v="Monitoreo y evaluación"/>
    <x v="1"/>
    <x v="13"/>
    <x v="35"/>
    <s v="ME_12"/>
    <s v="Consolidar y realizar analítica de la información recolectada a través de los instrumentos aplicados durante la vigencia 2022"/>
    <n v="0.3"/>
    <s v="Consolidar y realizar analítica de la información recolectada a través de los instrumentos aplicados durante la vigencia 2022"/>
    <s v="Documento con los resultados y/o informe ejecutivo."/>
    <n v="1"/>
    <s v="Documento"/>
    <s v="-"/>
    <s v="-"/>
    <s v="-"/>
    <s v="-"/>
    <s v="-"/>
    <s v="-"/>
    <s v="-"/>
    <s v="-"/>
    <s v="-"/>
    <s v="-"/>
    <n v="1"/>
    <s v="-"/>
  </r>
  <r>
    <s v="Monitoreo y evaluación"/>
    <x v="1"/>
    <x v="13"/>
    <x v="27"/>
    <s v="ME_13"/>
    <s v="Socializar resultados generados por el proceso de M&amp;E"/>
    <n v="1"/>
    <s v="Socializar resultados generados por el proceso de M&amp;E"/>
    <s v="Registro de Asistencia (Virtual ó Físico, según sea el caso)"/>
    <n v="4"/>
    <s v="Socializaciones"/>
    <s v="-"/>
    <s v="-"/>
    <s v="-"/>
    <n v="1"/>
    <s v="-"/>
    <s v="-"/>
    <n v="1"/>
    <s v="-"/>
    <s v="-"/>
    <n v="1"/>
    <s v="-"/>
    <n v="1"/>
  </r>
  <r>
    <s v="Monitoreo y evaluación"/>
    <x v="1"/>
    <x v="13"/>
    <x v="36"/>
    <s v="ME_14"/>
    <s v="Actualizar la información del micrositio Web del proceso de M&amp;E "/>
    <n v="1"/>
    <s v="Realizar actualización de la información del micrositio Web del proceso de M&amp;E, que incluye el tablero de control."/>
    <s v="Documento con las capturas de pantalla que permitan evidencia la actualización del micrositio WEB del proceso de M&amp;E."/>
    <n v="1"/>
    <s v="Documento"/>
    <s v="-"/>
    <s v="-"/>
    <s v="-"/>
    <s v="-"/>
    <s v="-"/>
    <s v="-"/>
    <s v="-"/>
    <s v="-"/>
    <s v="-"/>
    <s v="-"/>
    <s v="-"/>
    <n v="1"/>
  </r>
  <r>
    <s v="Monitoreo y evaluación"/>
    <x v="1"/>
    <x v="3"/>
    <x v="9"/>
    <s v="ME_15"/>
    <s v="Participar en actividades organizadas en la línea de fortalecimiento de la cultura de innovación"/>
    <n v="7.0000000000000007E-2"/>
    <s v="Participar activamente en las actividades de innovación programadas por la subdirección de formación para el 2022 (se reporta en el mes de junio las participaciones del primer semestre y en diciembre las participaciones del segundo semestre)"/>
    <s v="Documento con las capturas de pantalla que soportan la participación en las actividades de innovación."/>
    <n v="2"/>
    <s v="Documento"/>
    <s v="-"/>
    <s v="-"/>
    <s v="-"/>
    <s v="-"/>
    <s v="-"/>
    <n v="1"/>
    <s v="-"/>
    <s v="-"/>
    <s v="-"/>
    <s v="-"/>
    <s v="-"/>
    <n v="1"/>
  </r>
  <r>
    <s v="Monitoreo y evaluación"/>
    <x v="1"/>
    <x v="2"/>
    <x v="8"/>
    <s v="ME_16"/>
    <s v="Realizar los grupos primarios de Monitoreo y Evaluación"/>
    <n v="0.08"/>
    <s v="Consiste en realizar reuniones periódicas del proceso para abordar los siguientes puntos: _x000a_i) Socialización grupo primario superior y recopilar temas para escalar, _x000a_ii) Análisis de ejecución del plan estratégico y temas de calidad, _x000a_iii) Necesidades de articulación con otras áreas, _x000a_iv) Revisión de avance en ejecución de tareas y compromisos y _x000a_v) Asuntos de la organización, propio del proceso y varios"/>
    <s v="Registro de Asistencia (Virtual ó Físico, según sea el caso)"/>
    <n v="24"/>
    <s v="Grupos primarios "/>
    <n v="2"/>
    <n v="2"/>
    <n v="2"/>
    <n v="2"/>
    <n v="2"/>
    <n v="2"/>
    <n v="2"/>
    <n v="2"/>
    <n v="2"/>
    <n v="2"/>
    <n v="2"/>
    <n v="2"/>
  </r>
  <r>
    <s v="Auditoría interna"/>
    <x v="1"/>
    <x v="2"/>
    <x v="37"/>
    <s v="AI_01"/>
    <s v="Realizar seguimiento a respuesta a los requerimientos de entes de control"/>
    <n v="0.6"/>
    <s v="Atención de Requerimientos, Auditorias."/>
    <s v="Cuadro de relación de requerimientos actualizado"/>
    <n v="1"/>
    <s v="Requerimientos y/o auditorias (por demanda)"/>
    <n v="1"/>
    <n v="1"/>
    <n v="1"/>
    <n v="1"/>
    <n v="1"/>
    <n v="1"/>
    <n v="1"/>
    <n v="1"/>
    <n v="1"/>
    <n v="1"/>
    <n v="1"/>
    <n v="1"/>
  </r>
  <r>
    <s v="Auditoría interna"/>
    <x v="1"/>
    <x v="2"/>
    <x v="37"/>
    <s v="AI_02"/>
    <s v="Presentar informes a los Entes de Control y partes interesadas."/>
    <n v="0.4"/>
    <s v="Solicitar información, consolidar y presentar informes de Control Interno Contable, SIRECI, fenecimiento de la cuenta, EKOGUI,Derechos de Autor-Obrasciviles  inconclusas, Informe Contractual"/>
    <s v="Certificación o soporte de informe presentado"/>
    <n v="40"/>
    <s v="Documento Soporte envío"/>
    <n v="5"/>
    <n v="6"/>
    <n v="4"/>
    <n v="3"/>
    <n v="2"/>
    <n v="2"/>
    <n v="6"/>
    <n v="2"/>
    <n v="3"/>
    <n v="3"/>
    <n v="2"/>
    <n v="2"/>
  </r>
  <r>
    <s v="Auditoría interna"/>
    <x v="1"/>
    <x v="2"/>
    <x v="38"/>
    <s v="AI_03"/>
    <s v="Diseñar y publicar el Programa Anual de Auditorias"/>
    <n v="0.25"/>
    <s v="Elaborar el Programa Anual de Auditorias,  identificando el Objetivo, Alcance, Metodología, Riesgos, Normatividad Aplicada y Cronograma de Actividades, para ser divulgado mediante correo electrónico a los líderes de proceso y publicación en la Intranet."/>
    <s v="Programa Anual de Auditorias"/>
    <n v="1"/>
    <s v="Programa"/>
    <n v="1"/>
    <s v="-"/>
    <s v="-"/>
    <s v="-"/>
    <s v="-"/>
    <s v="-"/>
    <s v="-"/>
    <s v="-"/>
    <s v="-"/>
    <s v="-"/>
    <s v="-"/>
    <s v="-"/>
  </r>
  <r>
    <s v="Auditoría interna"/>
    <x v="1"/>
    <x v="2"/>
    <x v="38"/>
    <s v="AI_04"/>
    <s v="Elaborar, ejecutar y presentación inicial de las auditorias"/>
    <n v="0.4"/>
    <s v="Elaborar el Plan de Auditoria de cada proceso y ejecutar las actividades iniciales"/>
    <s v="Plan de Auditoria a realizar en cada proceso"/>
    <n v="14"/>
    <s v="Auditorias"/>
    <n v="2"/>
    <n v="2"/>
    <n v="1"/>
    <n v="2"/>
    <n v="1"/>
    <n v="1"/>
    <n v="1"/>
    <n v="2"/>
    <n v="1"/>
    <n v="1"/>
    <s v="-"/>
    <s v="-"/>
  </r>
  <r>
    <s v="Auditoría interna"/>
    <x v="1"/>
    <x v="2"/>
    <x v="38"/>
    <s v="AI_05"/>
    <s v="Elaborar, ejecutar y presentar los resultados de las auditorias"/>
    <n v="0.35"/>
    <s v="Ejecutar las actividades planteadas en los Planes de auditoria, que incluyen revisión y análisis de la información solicitada para la realización de la auditoria y presentación informe  final."/>
    <s v="Informe Final Auditoria"/>
    <n v="14"/>
    <s v="Auditorias"/>
    <n v="1"/>
    <n v="1"/>
    <n v="3"/>
    <n v="0"/>
    <n v="2"/>
    <n v="1"/>
    <n v="2"/>
    <n v="1"/>
    <n v="1"/>
    <n v="1"/>
    <n v="1"/>
    <s v="-"/>
  </r>
  <r>
    <s v="Auditoría interna"/>
    <x v="1"/>
    <x v="2"/>
    <x v="39"/>
    <s v="AI_06"/>
    <s v="Realizar seguimiento a la valoración de los riesgos y oportunidades y la efectividad a los controles."/>
    <n v="0.35"/>
    <s v="Realizar la valoración de los riesgos y oportunidades de la entidad con el objeto de suministrar recomendaciones para mantener y mejorar los controles de los riesgos"/>
    <s v="Informe Valoración de Riesgos y controles"/>
    <n v="1"/>
    <s v="Reporte"/>
    <s v="-"/>
    <s v="-"/>
    <s v="-"/>
    <s v="-"/>
    <n v="1"/>
    <s v="-"/>
    <s v="-"/>
    <s v="-"/>
    <s v="-"/>
    <s v="-"/>
    <s v="-"/>
    <s v="-"/>
  </r>
  <r>
    <s v="Auditoría interna"/>
    <x v="1"/>
    <x v="2"/>
    <x v="39"/>
    <s v="AI_07"/>
    <s v="Realizar seguimiento semestral a la materialización de los riesgos de la entidad"/>
    <n v="0.35"/>
    <s v="Evaluación independiente de los riesgos materializados reportados por la oficina de planeación"/>
    <s v="Informe semestral de seguimiento a riesgos"/>
    <n v="2"/>
    <s v="Informe"/>
    <n v="1"/>
    <s v="-"/>
    <s v="-"/>
    <s v="-"/>
    <s v="-"/>
    <s v="-"/>
    <n v="1"/>
    <s v="-"/>
    <s v="-"/>
    <s v="-"/>
    <s v="-"/>
    <s v="-"/>
  </r>
  <r>
    <s v="Auditoría interna"/>
    <x v="1"/>
    <x v="2"/>
    <x v="39"/>
    <s v="AI_08"/>
    <s v="Informar la ocurrencia de alguna anomalía"/>
    <n v="0.3"/>
    <s v="Alertar sobre la probabilidad de corrupción o fraude"/>
    <s v="Documento Reporte de acuerdo con los casos presentados por demanda si se presentaron durante el mes"/>
    <n v="1"/>
    <s v="Documento (si aplica)"/>
    <n v="1"/>
    <n v="1"/>
    <n v="1"/>
    <n v="1"/>
    <n v="1"/>
    <n v="1"/>
    <n v="1"/>
    <n v="1"/>
    <n v="1"/>
    <n v="1"/>
    <n v="1"/>
    <n v="1"/>
  </r>
  <r>
    <s v="Auditoría interna"/>
    <x v="1"/>
    <x v="2"/>
    <x v="40"/>
    <s v="AI_09"/>
    <s v="Fomentar la cultura del Autocontrol"/>
    <n v="0.5"/>
    <s v="Campañas y mensajes de Autocontrol"/>
    <s v="Mensaje de Autocontrol"/>
    <n v="12"/>
    <s v="Correo electrónico"/>
    <n v="1"/>
    <n v="1"/>
    <n v="1"/>
    <n v="1"/>
    <n v="1"/>
    <n v="1"/>
    <n v="1"/>
    <n v="1"/>
    <n v="1"/>
    <n v="1"/>
    <n v="1"/>
    <n v="1"/>
  </r>
  <r>
    <s v="Auditoría interna"/>
    <x v="1"/>
    <x v="2"/>
    <x v="40"/>
    <s v="AI_10"/>
    <s v="Desarrollar líneas de Defensa"/>
    <n v="0.5"/>
    <s v="De acuerdo al modelo integrado de gestión se debe desarrollar la línea de defensa relacionada con capacitación en temas de control interno, administración de riesgos, fraude, medición de desempeño, buen gobierno, ética y políticas de anticorrupción, planes de mejora."/>
    <s v="Registro de Capacitación"/>
    <n v="4"/>
    <s v="Registro asistencia"/>
    <s v="-"/>
    <s v="-"/>
    <n v="1"/>
    <s v="-"/>
    <s v="-"/>
    <n v="1"/>
    <s v="-"/>
    <s v="-"/>
    <n v="1"/>
    <s v="-"/>
    <s v="-"/>
    <n v="1"/>
  </r>
  <r>
    <s v="Auditoría interna"/>
    <x v="1"/>
    <x v="2"/>
    <x v="41"/>
    <s v="AI_11"/>
    <s v="Realizar seguimiento y elaborar y socializar Ranking de seguimiento al cumplimiento del Plan de Mejoramiento"/>
    <n v="0.6"/>
    <s v="Publicación mensual del estado de las acciones plasmadas en el plan de mejoramiento por parte de los procesos."/>
    <s v="Ranking del Plan de Mejoramiento"/>
    <n v="12"/>
    <s v="Diapositiva Ranking"/>
    <n v="1"/>
    <n v="1"/>
    <n v="1"/>
    <n v="1"/>
    <n v="1"/>
    <n v="1"/>
    <n v="1"/>
    <n v="1"/>
    <n v="1"/>
    <n v="1"/>
    <n v="1"/>
    <n v="1"/>
  </r>
  <r>
    <s v="Auditoría interna"/>
    <x v="1"/>
    <x v="2"/>
    <x v="41"/>
    <s v="AI_12"/>
    <s v="Cerrar el Plan de Mejoramiento en el aplicativo con los soportes cargados que evidencien su cumplimiento"/>
    <n v="0.4"/>
    <s v="Cargar al aplicativo los soportes que avalen el cumplimiento de las actividades definidas en el Plan de Mejoramiento."/>
    <s v="Reporte del Aplicativo con actividades cerradas (Excel)"/>
    <n v="12"/>
    <s v="Excel"/>
    <n v="1"/>
    <n v="1"/>
    <n v="1"/>
    <n v="1"/>
    <n v="1"/>
    <n v="1"/>
    <n v="1"/>
    <n v="1"/>
    <n v="1"/>
    <n v="1"/>
    <n v="1"/>
    <n v="1"/>
  </r>
  <r>
    <s v="Auditoría interna"/>
    <x v="1"/>
    <x v="2"/>
    <x v="8"/>
    <s v="AI_13"/>
    <s v="Realizar los grupos primarios de auditoria interna"/>
    <n v="0.08"/>
    <s v="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
    <s v="SIG-003-F Acta y registro de asistencia "/>
    <n v="24"/>
    <s v="Grupos primarios "/>
    <n v="2"/>
    <n v="2"/>
    <n v="2"/>
    <n v="2"/>
    <n v="2"/>
    <n v="2"/>
    <n v="2"/>
    <n v="2"/>
    <n v="2"/>
    <n v="2"/>
    <n v="2"/>
    <n v="2"/>
  </r>
  <r>
    <s v="Auditoría interna"/>
    <x v="1"/>
    <x v="2"/>
    <x v="42"/>
    <s v="AI_14"/>
    <s v="Verificar de la elaboración y de la publicación del Plan Anticorrupción y de Atención al Ciudadano"/>
    <n v="0.2"/>
    <s v="Efectuar el seguimiento y confirmar la publicación oportuna del Plan Anticorrupción."/>
    <s v="Soporte publicación Plan Anticorrupción"/>
    <n v="1"/>
    <s v="Link publicación"/>
    <n v="1"/>
    <s v="-"/>
    <s v="-"/>
    <s v="-"/>
    <s v="-"/>
    <s v="-"/>
    <s v="-"/>
    <s v="-"/>
    <s v="-"/>
    <s v="-"/>
    <s v="-"/>
    <s v="-"/>
  </r>
  <r>
    <s v="Auditoría interna"/>
    <x v="1"/>
    <x v="2"/>
    <x v="42"/>
    <s v="AI_15"/>
    <s v="Realizar seguimiento a las PQR que no tuvieron respuesta oportuna"/>
    <n v="0.4"/>
    <s v="Realizar seguimiento a la gestión y respuesta de las PQR"/>
    <s v="Informe de seguimiento a las PQRs con respuestas no oportunas."/>
    <n v="2"/>
    <s v="Informe"/>
    <n v="1"/>
    <s v="-"/>
    <s v="-"/>
    <s v="-"/>
    <s v="-"/>
    <s v="-"/>
    <n v="1"/>
    <s v="-"/>
    <s v="-"/>
    <s v="-"/>
    <s v="-"/>
    <s v="-"/>
  </r>
  <r>
    <s v="Auditoría interna"/>
    <x v="1"/>
    <x v="2"/>
    <x v="42"/>
    <s v="AI_16"/>
    <s v="Realizar seguimiento y control a la implementación y a los avances del Plan y riesgos Anticorrupción"/>
    <n v="0.4"/>
    <s v="Efectuar el seguimiento y el control a la implementación y a los avances de las actividades consignadas en Plan Anticorrupción y la evolución y/o materialización de los riesgos anticorrupción."/>
    <s v="Informe de avance en la ejecución del Plan anticorrupción"/>
    <n v="3"/>
    <s v="Informe"/>
    <n v="1"/>
    <s v="-"/>
    <s v="-"/>
    <s v="-"/>
    <n v="1"/>
    <s v="-"/>
    <s v="-"/>
    <s v="-"/>
    <n v="1"/>
    <s v="-"/>
    <s v="-"/>
    <s v="-"/>
  </r>
  <r>
    <s v="Auditoría interna"/>
    <x v="1"/>
    <x v="3"/>
    <x v="9"/>
    <s v="AI_17"/>
    <s v="Participar en actividades organizadas en la línea de fortalecimiento de la cultura de innovación"/>
    <n v="7.0000000000000007E-2"/>
    <s v="Participar activamente en las actividades de innovación programadas por la subdirección de formación para el 2021 (se reporta en el mes de junio las participaciones del primer semestre y en diciembre las participaciones del segundo semestre)"/>
    <s v="Lista de asistencia"/>
    <n v="2"/>
    <s v="Actividades de innovación"/>
    <s v="-"/>
    <s v="-"/>
    <s v="-"/>
    <s v="-"/>
    <s v="-"/>
    <n v="1"/>
    <s v="-"/>
    <s v="-"/>
    <s v="-"/>
    <s v="-"/>
    <s v="-"/>
    <n v="1"/>
  </r>
  <r>
    <s v="Formación Educativa"/>
    <x v="0"/>
    <x v="0"/>
    <x v="0"/>
    <s v="FO_01"/>
    <s v="Apoyar la realización de la focalización de sedes de la vigencia 2022"/>
    <n v="0.1"/>
    <s v="Actividad que se deberá adelantar con el objetivo de identificar las sedes que serán beneficiadas por CPE durante la vigencia"/>
    <s v="Base de focalización"/>
    <n v="1"/>
    <s v="Documento"/>
    <s v="-"/>
    <s v="-"/>
    <s v="-"/>
    <s v="-"/>
    <n v="1"/>
    <s v="-"/>
    <s v="-"/>
    <s v="-"/>
    <s v="-"/>
    <s v="-"/>
    <s v="-"/>
    <s v="-"/>
  </r>
  <r>
    <s v="Formación Educativa"/>
    <x v="1"/>
    <x v="0"/>
    <x v="1"/>
    <s v="FO_02"/>
    <s v="Generar alianzas con entidades públicas y privadas"/>
    <n v="0.3"/>
    <s v="Consiste en fomentar la creación de experiencias significativas a través de los laboratorios de innovación que se hagan con las entidades públicas y privadas"/>
    <s v="Documento alianza"/>
    <n v="5"/>
    <s v="Socializaciones"/>
    <s v="-"/>
    <s v="-"/>
    <s v="-"/>
    <s v="-"/>
    <n v="1"/>
    <s v="-"/>
    <n v="1"/>
    <n v="1"/>
    <n v="1"/>
    <n v="1"/>
    <s v="-"/>
    <s v="-"/>
  </r>
  <r>
    <s v="Formación Educativa"/>
    <x v="3"/>
    <x v="5"/>
    <x v="12"/>
    <s v="FO_03"/>
    <s v="Realizar capacitaciones para promover actividades y experiencias de aprendizaje con uso de elementos electrónicos y tecnológicos recuperados"/>
    <n v="0.2"/>
    <s v="Capacitación en el uso del kit RAEE con elementos electrónicos y tecnológicos recuperados a docentes de las sedes beneficiadas"/>
    <s v="Grabación reunión o lista  de asistencia"/>
    <n v="8"/>
    <s v="Sesiones de capacitación"/>
    <s v="-"/>
    <s v="-"/>
    <s v="-"/>
    <s v="-"/>
    <s v="-"/>
    <s v="-"/>
    <s v="-"/>
    <n v="2"/>
    <n v="2"/>
    <n v="2"/>
    <n v="2"/>
    <s v="-"/>
  </r>
  <r>
    <s v="Formación Educativa"/>
    <x v="3"/>
    <x v="5"/>
    <x v="12"/>
    <s v="FO_04"/>
    <s v="Ejecutar las actividades y experiencias de aprendizaje con uso de elementos electrónicos y tecnológicos recuperados"/>
    <n v="0.1"/>
    <s v="Ejecutar las actividades y experiencias de aprendizaje con uso de elementos electrónicos y tecnológicos recuperados a través del kit Maker con estudiantes de las sedes educativas focalizadas"/>
    <s v="Reporte de participación"/>
    <n v="40000"/>
    <s v="Estudiantes"/>
    <s v="-"/>
    <s v="-"/>
    <s v="-"/>
    <s v="-"/>
    <s v="-"/>
    <s v="-"/>
    <s v="-"/>
    <n v="4000"/>
    <n v="7000"/>
    <n v="15000"/>
    <n v="12000"/>
    <n v="2000"/>
  </r>
  <r>
    <s v="Formación Educativa"/>
    <x v="3"/>
    <x v="5"/>
    <x v="12"/>
    <s v="FO_05"/>
    <s v="Implementar los kits de nuevas tecnologías"/>
    <n v="0.1"/>
    <s v="Implementar los kits de nuevas tecnologías mediantes dispositivos tales como: impresora 3D, servidor de contenidos, kit de robótica, proyector, etc)"/>
    <s v="Reporte de implementación"/>
    <n v="1000"/>
    <s v="Kits de nuevas tecnologías"/>
    <s v="-"/>
    <s v="-"/>
    <s v="-"/>
    <s v="-"/>
    <s v="-"/>
    <s v="-"/>
    <s v="-"/>
    <s v="-"/>
    <n v="300"/>
    <n v="400"/>
    <n v="300"/>
    <s v="-"/>
  </r>
  <r>
    <s v="Formación Educativa"/>
    <x v="0"/>
    <x v="0"/>
    <x v="30"/>
    <s v="FO_06"/>
    <s v="Implementar la hoja de ruta para favorecer el acceso a los recursos tecnológicos de todos los estudiantes con necesidades de aprendizaje diversas. "/>
    <n v="0.3"/>
    <s v="Poner en marcha las actividades definidas en la hoja de ruta para favorecer el acceso a los recursos tecnológicos de todos los estudiantes con necesidades de aprendizaje diversas. Lo anterior de acuerdo con el documento elaborado en la vigencia 2020 &quot;Personalizar las soluciones educativas para las sedes con necesidades diversas&quot;"/>
    <s v="Informe implementación"/>
    <n v="1"/>
    <s v="Informe"/>
    <s v="-"/>
    <s v="-"/>
    <s v="-"/>
    <s v="-"/>
    <s v="-"/>
    <s v="-"/>
    <s v="-"/>
    <s v="-"/>
    <s v="-"/>
    <n v="1"/>
    <s v="-"/>
    <s v="-"/>
  </r>
  <r>
    <s v="Formación Educativa"/>
    <x v="0"/>
    <x v="0"/>
    <x v="30"/>
    <s v="FO_07"/>
    <s v="Socializar documento de necesidades de aprendizaje diversas"/>
    <n v="0.1"/>
    <s v="Consiste en presentar a los procesos interesados, el documento que contiene la hoja de ruta para favorecer el acceso a los recursos tecnológicos de todos los estudiantes con necesidades de aprendizaje diversas"/>
    <s v="Lista de asistencia y grabaión de la sesión"/>
    <n v="1"/>
    <s v="Socialización"/>
    <s v="-"/>
    <n v="1"/>
    <s v="-"/>
    <s v="-"/>
    <s v="-"/>
    <s v="-"/>
    <s v="-"/>
    <s v="-"/>
    <s v="-"/>
    <s v="-"/>
    <s v="-"/>
    <s v="-"/>
  </r>
  <r>
    <s v="Formación Educativa"/>
    <x v="3"/>
    <x v="0"/>
    <x v="43"/>
    <s v="FO_08"/>
    <s v="Ejecutar las acciones definidas en la hoja de ruta, orientadas a la actualización de los contenidos educativos digitales"/>
    <n v="0.7"/>
    <s v="Ejecutar las acciones definidas en la hoja de ruta, orientadas a la actualización de los contenidos educativos digitales"/>
    <s v="Reporte de ejecución"/>
    <n v="1"/>
    <s v="Acciones ejecutadas del plan de trabajo"/>
    <s v="-"/>
    <s v="-"/>
    <n v="0.2"/>
    <n v="0.2"/>
    <n v="0.2"/>
    <n v="0.2"/>
    <n v="0.2"/>
    <s v="-"/>
    <s v="-"/>
    <s v="-"/>
    <s v="-"/>
    <s v="-"/>
  </r>
  <r>
    <s v="Formación Educativa"/>
    <x v="3"/>
    <x v="0"/>
    <x v="43"/>
    <s v="FO_09"/>
    <s v="Realizar dos mesas de seguimiento con las entidades correspondientes"/>
    <n v="0.3"/>
    <s v="Realizar dos mesas de seguimiento a la implementación de la actualización de contenidos digitales"/>
    <s v="Asistencia a la reunion"/>
    <n v="2"/>
    <s v="asistencia"/>
    <s v="-"/>
    <s v="-"/>
    <s v="-"/>
    <s v="-"/>
    <s v="-"/>
    <n v="1"/>
    <s v="-"/>
    <s v="-"/>
    <s v="-"/>
    <s v="-"/>
    <n v="1"/>
    <s v="-"/>
  </r>
  <r>
    <s v="Formación Educativa"/>
    <x v="3"/>
    <x v="0"/>
    <x v="13"/>
    <s v="FO_10"/>
    <s v="Ejecutar las estrategias de fomento al uso y apropiación del contenido educativo"/>
    <n v="0.5"/>
    <s v="Ejecutar las estrategias de fomento al uso y apropiación del contenido educativo mediante los cursos destinados para tal fin"/>
    <s v="Reporte de ejecución"/>
    <n v="1"/>
    <s v="Porcentaje de avance de las actividades a realizar"/>
    <s v="-"/>
    <s v="-"/>
    <s v="-"/>
    <s v="-"/>
    <s v="-"/>
    <s v="-"/>
    <s v="-"/>
    <n v="0.25"/>
    <n v="0.25"/>
    <n v="0.25"/>
    <n v="0.25"/>
    <s v="-"/>
  </r>
  <r>
    <s v="Formación Educativa"/>
    <x v="3"/>
    <x v="0"/>
    <x v="13"/>
    <s v="FO_11"/>
    <s v="Realizar dos mesas de seguimiento con las entidades correspondientes"/>
    <n v="0.3"/>
    <s v="Realizar dos mesas de seguimiento a la implementación de la actualización de contenidos digitales"/>
    <s v="Asistencia a la reunion"/>
    <n v="2"/>
    <s v="asistencia"/>
    <s v="-"/>
    <s v="-"/>
    <s v="-"/>
    <s v="-"/>
    <s v="-"/>
    <n v="1"/>
    <s v="-"/>
    <s v="-"/>
    <s v="-"/>
    <s v="-"/>
    <n v="1"/>
    <s v="-"/>
  </r>
  <r>
    <s v="Formación Educativa"/>
    <x v="3"/>
    <x v="7"/>
    <x v="15"/>
    <s v="FO_12"/>
    <s v="Desarrollar la oferta formativa a docentes por parte de CPE"/>
    <n v="0.7"/>
    <s v="Desarrollar la oferta formativa a docentes por parte de CPE"/>
    <s v="Reporte de docentes formados"/>
    <n v="4000"/>
    <s v="Docentes"/>
    <s v="-"/>
    <s v="-"/>
    <s v="-"/>
    <s v="-"/>
    <s v="-"/>
    <s v="-"/>
    <s v="-"/>
    <n v="600"/>
    <n v="800"/>
    <n v="1400"/>
    <n v="1200"/>
    <s v="-"/>
  </r>
  <r>
    <s v="Formación Educativa"/>
    <x v="3"/>
    <x v="7"/>
    <x v="15"/>
    <s v="FO_13"/>
    <s v="Brindar la información para el despacho de terminales docentes"/>
    <n v="0.15"/>
    <s v="Brindar la información para el despacho de terminales docentes una vez los docentes cumplan con los requisitos mínimos"/>
    <s v="Base de Excel de solicitud de despacho terminales para docentes"/>
    <n v="4000"/>
    <s v="Docentes"/>
    <s v="-"/>
    <s v="-"/>
    <s v="-"/>
    <s v="-"/>
    <s v="-"/>
    <s v="-"/>
    <s v="-"/>
    <s v="-"/>
    <s v="-"/>
    <n v="1000"/>
    <n v="1000"/>
    <n v="2000"/>
  </r>
  <r>
    <s v="Formación Educativa"/>
    <x v="3"/>
    <x v="5"/>
    <x v="18"/>
    <s v="FO_14"/>
    <s v="Ejecutar las actividades contempladas en la estrategia de apropiación, que vinculan a estudiantes"/>
    <n v="0.7"/>
    <s v="Ejecutar las actividades contempladas en la estrategia de apropiación, que vinculan a estudiantes"/>
    <s v="Reporte de estudiantes participantes"/>
    <n v="40000"/>
    <s v="Estudiantes"/>
    <s v="-"/>
    <s v="-"/>
    <s v="-"/>
    <s v="-"/>
    <s v="-"/>
    <s v="-"/>
    <s v="-"/>
    <n v="6000"/>
    <n v="8000"/>
    <n v="14000"/>
    <n v="12000"/>
    <s v="-"/>
  </r>
  <r>
    <s v="Formación Educativa"/>
    <x v="3"/>
    <x v="5"/>
    <x v="18"/>
    <s v="FO_15"/>
    <s v="Socializar la guía práctica para la implementaión del enfoque educativo STEM en las instituciones educativas beneficiadas"/>
    <n v="0.2"/>
    <s v="Consiste en socializar la guía práctica para la implementación del enfoque educativo STEM en las Instituciones educativas beneficiadas"/>
    <s v="Asistencia a la socialización"/>
    <n v="5"/>
    <s v="Socializaciones"/>
    <s v="-"/>
    <s v="-"/>
    <s v="-"/>
    <s v="-"/>
    <n v="1"/>
    <s v="-"/>
    <n v="1"/>
    <n v="1"/>
    <n v="1"/>
    <n v="1"/>
    <s v="-"/>
    <s v="-"/>
  </r>
  <r>
    <s v="Formación Educativa"/>
    <x v="3"/>
    <x v="7"/>
    <x v="44"/>
    <s v="FO_16"/>
    <s v="Desarrollar la estrategia de acompañamiento"/>
    <n v="0.7"/>
    <s v="Desarrollar la estrategia de acompañamiento a los docentes seleccionados"/>
    <s v="Reportes de ejecución"/>
    <n v="1"/>
    <s v="Porcentaje de avance"/>
    <s v="-"/>
    <s v="-"/>
    <s v="-"/>
    <s v="-"/>
    <s v="-"/>
    <s v="-"/>
    <s v="-"/>
    <s v="-"/>
    <s v="-"/>
    <n v="0.3"/>
    <n v="0.3"/>
    <n v="0.4"/>
  </r>
  <r>
    <s v="Formación Educativa"/>
    <x v="3"/>
    <x v="7"/>
    <x v="44"/>
    <s v="FO_17"/>
    <s v="Registro de lecciones aprendidas"/>
    <n v="0.2"/>
    <s v="Registro de lecciones aprendidas para la mejora contínua"/>
    <s v="Informe de lecciones aprendidas"/>
    <n v="1"/>
    <s v="Informe"/>
    <s v="-"/>
    <s v="-"/>
    <s v="-"/>
    <s v="-"/>
    <s v="-"/>
    <s v="-"/>
    <s v="-"/>
    <s v="-"/>
    <s v="-"/>
    <s v="-"/>
    <s v="-"/>
    <n v="1"/>
  </r>
  <r>
    <s v="Formación Educativa"/>
    <x v="3"/>
    <x v="8"/>
    <x v="45"/>
    <s v="FO_18"/>
    <s v="Ejecutar las actividades para la familia con padres y cuidadores."/>
    <n v="1"/>
    <s v="Ejecutar las actividades para la familia con padres y cuidadores a través de la estrategia de escuela TIC familia"/>
    <s v="Reporte de ejecución"/>
    <n v="4000"/>
    <s v="Padres capacitados"/>
    <s v="-"/>
    <s v="-"/>
    <s v="-"/>
    <s v="-"/>
    <s v="-"/>
    <s v="-"/>
    <s v="-"/>
    <n v="400"/>
    <n v="800"/>
    <n v="1200"/>
    <n v="1200"/>
    <n v="400"/>
  </r>
  <r>
    <s v="Formación Educativa"/>
    <x v="3"/>
    <x v="8"/>
    <x v="16"/>
    <s v="FO_19"/>
    <s v="Desarrollar el evento Educa Digital Nacional con participación de docentes"/>
    <n v="0.45"/>
    <s v="Desarrollar el evento Educa Digital Nacional con participación de docentes para promover los espacios de socialización de las experiencias creativas"/>
    <s v="Reporte de ejecución de eventos"/>
    <n v="1"/>
    <s v="Eventos"/>
    <s v="-"/>
    <s v="-"/>
    <s v="-"/>
    <s v="-"/>
    <s v="-"/>
    <s v="-"/>
    <s v="-"/>
    <s v="-"/>
    <s v="-"/>
    <s v="-"/>
    <n v="1"/>
    <s v="-"/>
  </r>
  <r>
    <s v="Formación Educativa"/>
    <x v="3"/>
    <x v="8"/>
    <x v="16"/>
    <s v="FO_20"/>
    <s v="Desarrollar conjuntamente con las entidades territoriales aliadas, los eventos regionales Eduk-Party con participación de personas a nivel nacional"/>
    <n v="0.2"/>
    <s v="Desarrollar los eventos de EdukParty a nivel regional con el apoyo de las entidades territoriales"/>
    <s v="Reporte de ejecución de eventos"/>
    <n v="6"/>
    <s v="Eventos"/>
    <s v="-"/>
    <s v="-"/>
    <s v="-"/>
    <s v="-"/>
    <n v="1"/>
    <s v="-"/>
    <n v="1"/>
    <n v="2"/>
    <n v="1"/>
    <n v="1"/>
    <s v="-"/>
    <s v="-"/>
  </r>
  <r>
    <s v="Formación Educativa"/>
    <x v="3"/>
    <x v="8"/>
    <x v="16"/>
    <s v="FO_21"/>
    <s v="Documentar las experiencias ganadoras (Educa Digital), mediante la realización de piezas audiovisuales (10)"/>
    <n v="0.05"/>
    <s v="Documentar las experiencias ganadoras (Educa Digital), mediante la realización de piezas audiovisuales (10)"/>
    <s v="Producción audiovisual"/>
    <n v="1"/>
    <s v="Video"/>
    <s v="-"/>
    <s v="-"/>
    <s v="-"/>
    <s v="-"/>
    <s v="-"/>
    <s v="-"/>
    <s v="-"/>
    <s v="-"/>
    <s v="-"/>
    <s v="-"/>
    <s v="-"/>
    <n v="1"/>
  </r>
  <r>
    <s v="Formación Educativa"/>
    <x v="3"/>
    <x v="5"/>
    <x v="46"/>
    <s v="FO_22"/>
    <s v="Desarrollar sesiones de entrenamiento a estudiantes"/>
    <n v="1"/>
    <s v="Desarrollar sesiones de entrenamiento a estudiantes que permitan desarrollar competencias bajo el enfoque STEM"/>
    <s v="Reporte de estudiantes participantes"/>
    <n v="40000"/>
    <s v="Estudiantes"/>
    <s v="-"/>
    <s v="-"/>
    <s v="-"/>
    <s v="-"/>
    <s v="-"/>
    <s v="-"/>
    <s v="-"/>
    <n v="6000"/>
    <n v="8000"/>
    <n v="14000"/>
    <n v="12000"/>
    <s v="-"/>
  </r>
  <r>
    <s v="Formación Educativa"/>
    <x v="3"/>
    <x v="5"/>
    <x v="17"/>
    <s v="FO_23"/>
    <s v="Realizar hackhatones"/>
    <n v="0.25"/>
    <s v="Realizar hackhatones con estudiantes para resolver problemas de la vida cotidiana mediante el planteamiento de retos"/>
    <s v="Registro de eventos realizados"/>
    <n v="2"/>
    <s v="Eventos"/>
    <s v="-"/>
    <s v="-"/>
    <s v="-"/>
    <s v="-"/>
    <n v="1"/>
    <s v="-"/>
    <s v="-"/>
    <s v="-"/>
    <n v="1"/>
    <s v="-"/>
    <s v="-"/>
    <s v="-"/>
  </r>
  <r>
    <s v="Formación Educativa"/>
    <x v="3"/>
    <x v="5"/>
    <x v="17"/>
    <s v="FO_24"/>
    <s v="Realizar un concurso en el marco de los eventos Edukparty y Educa Digital Nacional para ver la implementación de los kits de nuevas tecnologías mediante prototipos"/>
    <n v="0.4"/>
    <s v="Realizar un concurso para ver la implementación de los kits de nuevas tecnologías mediante prototipos desarrollados por los docentes y estudiantes "/>
    <s v="Registro de eventos realizados"/>
    <n v="6"/>
    <s v="Concurso"/>
    <s v="-"/>
    <s v="-"/>
    <s v="-"/>
    <s v="-"/>
    <n v="1"/>
    <s v="-"/>
    <n v="1"/>
    <n v="2"/>
    <n v="1"/>
    <n v="1"/>
    <s v="-"/>
    <s v="-"/>
  </r>
  <r>
    <s v="Formación Educativa"/>
    <x v="3"/>
    <x v="5"/>
    <x v="17"/>
    <s v="FO_25"/>
    <s v="Desarrollar sesiones de trabajo con estudiantes"/>
    <n v="0.25"/>
    <s v="Desarrollar sesiones de trabajo con estudiantes que permitan desarrollar competencias bajo el enfoque STEM"/>
    <s v="Reporte de estudiantes participantes"/>
    <n v="40000"/>
    <s v="Estudiantes"/>
    <s v="-"/>
    <s v="-"/>
    <s v="-"/>
    <s v="-"/>
    <s v="-"/>
    <s v="-"/>
    <s v="-"/>
    <n v="6000"/>
    <n v="8000"/>
    <n v="14000"/>
    <n v="12000"/>
    <s v="-"/>
  </r>
  <r>
    <s v="Formación Educativa"/>
    <x v="3"/>
    <x v="7"/>
    <x v="44"/>
    <s v="FO_26"/>
    <s v="Elaborar lecciones aprendidas 2021"/>
    <n v="0.1"/>
    <s v="Elaborar documento de lecciones aprendidas 2021 de la implementación de la estrategia de innovación al interior de CPE"/>
    <s v="Documento"/>
    <n v="1"/>
    <s v="Documento"/>
    <s v="-"/>
    <s v="-"/>
    <n v="1"/>
    <s v="-"/>
    <s v="-"/>
    <s v="-"/>
    <s v="-"/>
    <s v="-"/>
    <s v="-"/>
    <s v="-"/>
    <s v="-"/>
    <s v="-"/>
  </r>
  <r>
    <s v="Formación Educativa"/>
    <x v="3"/>
    <x v="11"/>
    <x v="9"/>
    <s v="FO_27"/>
    <s v="Organizar comités de innovación"/>
    <n v="0.15"/>
    <s v="Organizar 4 veces al año una reunión del comité de innovación para que este apoye y acompañe la ejecución y planificación de actividades del programa de innovación"/>
    <s v="Asistencia a la reunion"/>
    <n v="4"/>
    <s v="Comités de innovación"/>
    <s v="-"/>
    <s v="-"/>
    <n v="1"/>
    <s v="-"/>
    <s v="-"/>
    <n v="1"/>
    <s v="-"/>
    <s v="-"/>
    <n v="1"/>
    <s v="-"/>
    <s v="-"/>
    <n v="1"/>
  </r>
  <r>
    <s v="Formación Educativa"/>
    <x v="3"/>
    <x v="11"/>
    <x v="9"/>
    <s v="FO_28"/>
    <s v="Desarrollar actividades de innovación pública "/>
    <n v="0.2"/>
    <s v="Organizar actividades como talleres, charlas, encuentros con expertos,  que permitan la transferencia de conocimientos  alineados con las tendencias actuales en innovación pública dirigidas a todos los colaboradores de CPE"/>
    <s v="Asistencia a la reunion"/>
    <n v="3"/>
    <s v="Talleres o charlas o encuentros u otros"/>
    <s v="-"/>
    <s v="-"/>
    <s v="-"/>
    <n v="1"/>
    <s v="-"/>
    <s v="-"/>
    <s v="-"/>
    <n v="1"/>
    <s v="-"/>
    <s v="-"/>
    <n v="1"/>
    <s v="-"/>
  </r>
  <r>
    <s v="Formación Educativa"/>
    <x v="3"/>
    <x v="11"/>
    <x v="9"/>
    <s v="FO_29"/>
    <s v="Participar en mentorias para solucionar o mejorar un reto  con el equipo de gestores de innovación y maker de CPE "/>
    <n v="0.15"/>
    <s v="Realizar sesiones de mentoría a través del proceso de Design thinking u otro para la solución de un reto escogido o acompañamiento para la mejora del mismo "/>
    <s v="Asistencia a la reunion"/>
    <n v="2"/>
    <s v="Mentoría"/>
    <s v="-"/>
    <s v="-"/>
    <s v="-"/>
    <s v="-"/>
    <n v="1"/>
    <s v="-"/>
    <s v="-"/>
    <s v="-"/>
    <s v="-"/>
    <n v="1"/>
    <s v="-"/>
    <s v="-"/>
  </r>
  <r>
    <s v="Formación Educativa"/>
    <x v="3"/>
    <x v="11"/>
    <x v="9"/>
    <s v="FO_30"/>
    <s v="Socializar la solución de retos dados en las mentorias al equipo de gestores de innovación "/>
    <n v="0.1"/>
    <s v="Socializar la solución que se dio en los retos al comité de innovación"/>
    <s v="Asistencia a la reunion"/>
    <n v="1"/>
    <s v="Evento"/>
    <s v="-"/>
    <s v="-"/>
    <s v="-"/>
    <s v="-"/>
    <s v="-"/>
    <s v="-"/>
    <s v="-"/>
    <s v="-"/>
    <s v="-"/>
    <s v="-"/>
    <s v="-"/>
    <n v="1"/>
  </r>
  <r>
    <s v="Formación Educativa"/>
    <x v="3"/>
    <x v="11"/>
    <x v="9"/>
    <s v="FO_31"/>
    <s v="Realizar talleres experienciales de innovación"/>
    <n v="0.15"/>
    <s v="Organizar talleres con empresas o entidades que hagan parte del ecosistema educativo inmerso en el uso de nuevas tecnologías e industria 4.0, EdTech, Educación STEM."/>
    <s v="Asistencia a la reunion"/>
    <n v="3"/>
    <s v="Talleres"/>
    <s v="-"/>
    <s v="-"/>
    <n v="1"/>
    <s v="-"/>
    <s v="-"/>
    <n v="1"/>
    <s v="-"/>
    <s v="-"/>
    <n v="1"/>
    <s v="-"/>
    <s v="-"/>
    <s v="-"/>
  </r>
  <r>
    <s v="Formación Educativa"/>
    <x v="3"/>
    <x v="11"/>
    <x v="9"/>
    <s v="FO_32"/>
    <s v="Desarrollar sesiones de laboratorios de innovación (makerLAB)"/>
    <n v="0.2"/>
    <s v="Desarrollar sesiones de acompáñamiento al equipo maker de CPE donde desarrollen experiencias de aprendizaje en distintas áreas con RAAE "/>
    <s v="Asistencia a la reunion"/>
    <n v="8"/>
    <s v="sesiones"/>
    <s v="-"/>
    <n v="1"/>
    <n v="1"/>
    <n v="1"/>
    <n v="1"/>
    <n v="1"/>
    <n v="1"/>
    <n v="1"/>
    <n v="1"/>
    <s v="-"/>
    <s v="-"/>
    <s v="-"/>
  </r>
  <r>
    <s v="Formación Educativa"/>
    <x v="3"/>
    <x v="11"/>
    <x v="9"/>
    <s v="FO_33"/>
    <s v="Registrar lecciones aprendidas de laboratorios de innovación (makerLAB) 2020"/>
    <n v="0.05"/>
    <s v="Elaborar documento de lecciones aprendidas 2020"/>
    <s v="Documento con las lecciones aprendidas"/>
    <n v="1"/>
    <s v="Documento"/>
    <s v="-"/>
    <s v="-"/>
    <n v="1"/>
    <s v="-"/>
    <s v="-"/>
    <s v="-"/>
    <s v="-"/>
    <s v="-"/>
    <s v="-"/>
    <s v="-"/>
    <s v="-"/>
    <s v="-"/>
  </r>
  <r>
    <s v="Formación Educativa"/>
    <x v="1"/>
    <x v="2"/>
    <x v="8"/>
    <s v="FO_34"/>
    <s v="Realizar los grupos primarios de formación educativa"/>
    <n v="7.0000000000000007E-2"/>
    <s v="Realizar los grupos primarios de formación"/>
    <s v="Asistencia a la reunion"/>
    <n v="24"/>
    <s v="Grupos primarios "/>
    <n v="2"/>
    <n v="2"/>
    <n v="2"/>
    <n v="2"/>
    <n v="2"/>
    <n v="2"/>
    <n v="2"/>
    <n v="2"/>
    <n v="2"/>
    <n v="2"/>
    <n v="2"/>
    <n v="2"/>
  </r>
  <r>
    <s v="Gestión administrativa y financiera"/>
    <x v="1"/>
    <x v="2"/>
    <x v="47"/>
    <s v="GAF_01"/>
    <s v="Supervisar los contratos "/>
    <n v="1"/>
    <s v="Ejercer el control y vigilancia sobre la ejecución contractual de los contratos asigandos y/o que sean de responsabilidad del proceso, dirigida a verificar el cumplimiento de las condiciones pactadas en los mismos."/>
    <s v="Cumplido a satisfacción e informe de supervisión mensual"/>
    <n v="12"/>
    <s v="Informes"/>
    <n v="1"/>
    <n v="1"/>
    <n v="1"/>
    <n v="1"/>
    <n v="1"/>
    <n v="1"/>
    <n v="1"/>
    <n v="1"/>
    <n v="1"/>
    <n v="1"/>
    <n v="1"/>
    <n v="1"/>
  </r>
  <r>
    <s v="Gestión administrativa y financiera"/>
    <x v="1"/>
    <x v="2"/>
    <x v="48"/>
    <s v="GAF_02"/>
    <s v="Realizar el seguimiento y control de la ejecución presupuestal"/>
    <n v="0.33"/>
    <s v="Revisión movimientos registrados en la cadena presupuestal (ejecución), validar saldos por ejecutar en cada instancia y reportar a procesos responsables saldos por ejecutar, generar certificados de Disponibilidad presupuestal y Compromisos presupuestales"/>
    <s v="Reportes SIIF - Nación "/>
    <n v="12"/>
    <s v="Archivo xls - Listen"/>
    <n v="1"/>
    <n v="1"/>
    <n v="1"/>
    <n v="1"/>
    <n v="1"/>
    <n v="1"/>
    <n v="1"/>
    <n v="1"/>
    <n v="1"/>
    <n v="1"/>
    <n v="1"/>
    <n v="1"/>
  </r>
  <r>
    <s v="Gestión administrativa y financiera"/>
    <x v="1"/>
    <x v="2"/>
    <x v="48"/>
    <s v="GAF_03"/>
    <s v="Gestionar los pagos"/>
    <n v="0.34"/>
    <s v="Trámite de la gestión de pagos, desde la radicación de cuenta por pagar, generación de la obligación, generación y autorización de la orden de pago."/>
    <s v="Reportes SIIF - Nación "/>
    <n v="11"/>
    <s v="Reporte consolidado"/>
    <s v="-"/>
    <n v="1"/>
    <n v="1"/>
    <n v="1"/>
    <n v="1"/>
    <n v="1"/>
    <n v="1"/>
    <n v="1"/>
    <n v="1"/>
    <n v="1"/>
    <n v="1"/>
    <n v="1"/>
  </r>
  <r>
    <s v="Gestión administrativa y financiera"/>
    <x v="1"/>
    <x v="2"/>
    <x v="48"/>
    <s v="GAF_04"/>
    <s v="Administrar la Caja Menor"/>
    <n v="0.33"/>
    <s v="Administrar y gestionar los recursos asignados a la Caja Menor de Administrativa "/>
    <s v="Reporte de Reembolso de Caja Menor"/>
    <n v="11"/>
    <s v="Reporte consolidado"/>
    <s v="-"/>
    <n v="1"/>
    <n v="1"/>
    <n v="1"/>
    <n v="1"/>
    <n v="1"/>
    <n v="1"/>
    <n v="1"/>
    <n v="1"/>
    <n v="1"/>
    <n v="1"/>
    <n v="1"/>
  </r>
  <r>
    <s v="Gestión administrativa y financiera"/>
    <x v="1"/>
    <x v="2"/>
    <x v="49"/>
    <s v="GAF_05"/>
    <s v="Conciliar los hechos económicos"/>
    <n v="0.25"/>
    <s v="Recibir y conciliar la información de parte de cada una de los procesos, que generan hechos económicos que impactan en los Estados Financieros "/>
    <s v="Conciliaciones"/>
    <n v="12"/>
    <s v="Formato"/>
    <n v="1"/>
    <n v="1"/>
    <n v="1"/>
    <n v="1"/>
    <n v="1"/>
    <n v="1"/>
    <n v="1"/>
    <n v="1"/>
    <n v="1"/>
    <n v="1"/>
    <n v="1"/>
    <n v="1"/>
  </r>
  <r>
    <s v="Gestión administrativa y financiera"/>
    <x v="1"/>
    <x v="2"/>
    <x v="49"/>
    <s v="GAF_06"/>
    <s v="Efectuar la presentación de declaraciones tributarias - Información Exógena"/>
    <n v="0.3"/>
    <s v="Liquidación, generación y presentación de las declaraciones tributarias que apliquen a la Entidad, así como la generación y presentación de la información exógena"/>
    <s v="Soportes Formularios Presentacion DIAN-SHD"/>
    <n v="21"/>
    <s v="Presentación de Declaraciones tributarias y reporte información exógena"/>
    <n v="3"/>
    <n v="1"/>
    <n v="2"/>
    <n v="1"/>
    <n v="3"/>
    <n v="2"/>
    <n v="2"/>
    <n v="1"/>
    <n v="2"/>
    <n v="1"/>
    <n v="2"/>
    <n v="1"/>
  </r>
  <r>
    <s v="Gestión administrativa y financiera"/>
    <x v="1"/>
    <x v="2"/>
    <x v="49"/>
    <s v="GAF_07"/>
    <s v="Emisión de Estados Financieros - Reporte CHIP"/>
    <n v="0.3"/>
    <s v="Generación,  presentación  y publicación de Estados financieros, presentación del reporte CHIP - Categoría contable"/>
    <s v="Correos de aceptacion de presentacion y publicacion"/>
    <n v="16"/>
    <s v="Soporte de presentación CHIP y publicación estados financieros"/>
    <s v="-"/>
    <n v="2"/>
    <s v="-"/>
    <n v="4"/>
    <n v="1"/>
    <n v="1"/>
    <n v="2"/>
    <n v="1"/>
    <n v="1"/>
    <n v="2"/>
    <n v="1"/>
    <n v="1"/>
  </r>
  <r>
    <s v="Gestión administrativa y financiera"/>
    <x v="1"/>
    <x v="2"/>
    <x v="49"/>
    <s v="GAF_08"/>
    <s v="Llevar a cabo los arqueos de almacén "/>
    <n v="0.15"/>
    <s v="Efectuar acciones de seguimiento a los insumos, herramientas, dotación, partes compradas acopiadas en el almacén y en las posiciones de estantería definidas la bodega de CST"/>
    <s v="Acta de arqueo de almacén "/>
    <n v="4"/>
    <s v="Formato"/>
    <s v="-"/>
    <s v="-"/>
    <n v="1"/>
    <s v="-"/>
    <s v="-"/>
    <n v="1"/>
    <s v="-"/>
    <s v="-"/>
    <n v="1"/>
    <s v="-"/>
    <s v="-"/>
    <n v="1"/>
  </r>
  <r>
    <s v="Gestión administrativa y financiera"/>
    <x v="1"/>
    <x v="2"/>
    <x v="50"/>
    <s v="GAF_09"/>
    <s v="Administrar la propiedad, planta y equipo"/>
    <n v="0.8"/>
    <s v="Actualización de Inventarios de Activos fijos por procesos a través de los formatos del Manual de Procedimientos para la administración de Propiedad Planta y Equipo"/>
    <s v="Actualizaciones de inventario"/>
    <n v="12"/>
    <s v="Reporte consolidado"/>
    <n v="1"/>
    <n v="1"/>
    <n v="1"/>
    <n v="1"/>
    <n v="1"/>
    <n v="1"/>
    <n v="1"/>
    <n v="1"/>
    <n v="1"/>
    <n v="1"/>
    <n v="1"/>
    <n v="1"/>
  </r>
  <r>
    <s v="Gestión administrativa y financiera"/>
    <x v="1"/>
    <x v="2"/>
    <x v="50"/>
    <s v="GAF_10"/>
    <s v="Incentivar al personal de la organización al uso racional de los recursos físicos  y servicios públicos"/>
    <n v="0.2"/>
    <s v="Realizar campañas de sensibilización en el uso adecuado de los recursos de la entidad y servicios públicos"/>
    <s v="Campaña"/>
    <n v="2"/>
    <s v="Campaña"/>
    <s v="-"/>
    <s v="-"/>
    <s v="-"/>
    <n v="1"/>
    <s v="-"/>
    <s v="-"/>
    <s v="-"/>
    <s v="-"/>
    <s v="-"/>
    <n v="1"/>
    <s v="-"/>
    <s v="-"/>
  </r>
  <r>
    <s v="Gestión administrativa y financiera"/>
    <x v="1"/>
    <x v="2"/>
    <x v="51"/>
    <s v="GAF_11"/>
    <s v="Sensibilizar y orientar al personal de CPE en el uso de la plataforma ORFEO para fortalecer el trámite de la gestión documental"/>
    <n v="1"/>
    <s v="Realizar actividades de sencibilización y tips de uso y procedimientos para el proceso de trámites en el sistema ORFEO."/>
    <s v="Actividades de sencibilización"/>
    <n v="2"/>
    <s v="Actividades de sencibilización"/>
    <s v="-"/>
    <s v="-"/>
    <n v="1"/>
    <s v="-"/>
    <s v="-"/>
    <s v="-"/>
    <s v="-"/>
    <s v="-"/>
    <n v="1"/>
    <s v="-"/>
    <s v="-"/>
    <s v="-"/>
  </r>
  <r>
    <s v="Gestión administrativa y financiera"/>
    <x v="1"/>
    <x v="3"/>
    <x v="9"/>
    <s v="GAF_12"/>
    <s v="Participar en actividades organizadas en la línea de fortalecimiento de la cultura de innovación"/>
    <n v="7.0000000000000007E-2"/>
    <s v="Participar activamente en las actividades de innovación programadas por la subdirección de formación para el 2021"/>
    <s v="Lista de asistencia y fotos "/>
    <n v="2"/>
    <s v="Actividades de  innovacion "/>
    <s v="-"/>
    <s v="-"/>
    <s v="-"/>
    <s v="-"/>
    <s v="-"/>
    <n v="1"/>
    <s v="-"/>
    <s v="-"/>
    <s v="-"/>
    <s v="-"/>
    <s v="-"/>
    <n v="1"/>
  </r>
  <r>
    <s v="Gestión administrativa y financiera"/>
    <x v="1"/>
    <x v="2"/>
    <x v="8"/>
    <s v="GAF_13"/>
    <s v="Realizar los grupos primarios de gestión administrativa y financiera"/>
    <n v="7.0000000000000007E-2"/>
    <s v="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s v="Registro de asistencia"/>
    <n v="24"/>
    <s v="Grupos primarios "/>
    <n v="2"/>
    <n v="2"/>
    <n v="2"/>
    <n v="2"/>
    <n v="2"/>
    <n v="2"/>
    <n v="2"/>
    <n v="2"/>
    <n v="2"/>
    <n v="2"/>
    <n v="2"/>
    <n v="2"/>
  </r>
  <r>
    <s v="Gestión de contratación"/>
    <x v="1"/>
    <x v="14"/>
    <x v="52"/>
    <s v="GC_01"/>
    <s v="Apoyar a las áreas técnicas en la revisión de los Estudios y documentos previos radicados"/>
    <n v="0.3"/>
    <s v="Apoyar en la revisión de los estudios previos preliminar radicados por las áreas técnicas, en lo conserniente a la revisión de la compra en el PAA, análisis de la modalidad de selección, proyección de observaciones, comentarios, solicitud de ajustes, revisión de los criterios de evaluación y su pertinencia, revisión de documentos requeridos para la contratación, etc"/>
    <s v="1. Comprobante de radicación del EP preliminar por parte del área técnica a través de Orfeo_x000a_2. Correo electrónico de devolución del EP preliminar al área técnica con las observaciones y sugerencias derivadas de la revisión del mismo"/>
    <n v="1"/>
    <s v="Estudios previos preliminares"/>
    <n v="1"/>
    <n v="1"/>
    <n v="1"/>
    <n v="1"/>
    <n v="1"/>
    <n v="1"/>
    <n v="1"/>
    <n v="1"/>
    <n v="1"/>
    <n v="1"/>
    <n v="1"/>
    <n v="1"/>
  </r>
  <r>
    <s v="Gestión de contratación"/>
    <x v="1"/>
    <x v="14"/>
    <x v="52"/>
    <s v="GC_02"/>
    <s v="Adelantar Procesos de Contratación"/>
    <n v="0.4"/>
    <s v="Proyectar o consolidar los documentos requeridos para el desarrollo de los proceso de selección. Configuración y publicación del proceso de selección en SECOP (SECOP I, SECOP II, TIENDA VIRTUAL). Evaluación jurídica de las ofertas presentadas. Seguimiento permanente en todas las etapas del proceso. Acompañamiento a las áreas técnicas en el desarrollo del proceso de selección, desde el punto de vista jurídico."/>
    <s v="link procesos de selección publicados"/>
    <n v="1"/>
    <s v="Procesos de Selección"/>
    <n v="1"/>
    <n v="1"/>
    <n v="1"/>
    <n v="1"/>
    <n v="1"/>
    <n v="1"/>
    <n v="1"/>
    <n v="1"/>
    <n v="1"/>
    <n v="1"/>
    <n v="1"/>
    <n v="1"/>
  </r>
  <r>
    <s v="Gestión de contratación"/>
    <x v="1"/>
    <x v="14"/>
    <x v="52"/>
    <s v="GC_03"/>
    <s v="Proyectar Contratos"/>
    <n v="0.3"/>
    <s v="Proyección y trámite de minutas de contratos, modificaciones a los mismos. Seguimiento en la legalización de contratos (Trámite de registro presupuestal, aprobación de pólizas, cuando aplique). Publicación en la plataforma respectiva (SECOP I, SECOP II, TIENDA VIRTUAL). Remisión designación de supervisión"/>
    <s v="Formato CT-002-F Registro Información Contractual Diligenciado Acumulado de la Vigencia"/>
    <n v="100"/>
    <s v="Formato CT-002-F"/>
    <n v="1"/>
    <n v="1"/>
    <n v="1"/>
    <n v="1"/>
    <n v="1"/>
    <n v="1"/>
    <n v="1"/>
    <n v="1"/>
    <n v="1"/>
    <n v="1"/>
    <n v="1"/>
    <n v="1"/>
  </r>
  <r>
    <s v="Gestión de contratación"/>
    <x v="1"/>
    <x v="14"/>
    <x v="53"/>
    <s v="GC_04"/>
    <s v="Acompañar en la elaboración del informe de supervisión de contratos por presunto incumplimiento de contrato"/>
    <n v="0.3"/>
    <s v="Acompañar a los supervisores de contratos en la revisión de los informes de supervisión de contratos para el inicio de trámites administrativos por presunto incumplimiento"/>
    <s v="Informe de supervisión por presunto incumplimiento revisados"/>
    <n v="100"/>
    <s v="Informe de supervisión por presunto incumplimiento revisados"/>
    <n v="1"/>
    <n v="1"/>
    <n v="1"/>
    <n v="1"/>
    <n v="1"/>
    <n v="1"/>
    <n v="1"/>
    <n v="1"/>
    <n v="1"/>
    <n v="1"/>
    <n v="1"/>
    <n v="1"/>
  </r>
  <r>
    <s v="Gestión de contratación"/>
    <x v="1"/>
    <x v="14"/>
    <x v="53"/>
    <s v="GC_05"/>
    <s v="Tramitar los procedimientos administrativos por presunto incumplimiento de contratos"/>
    <n v="0.7"/>
    <s v="Tramitar los procedimientos administrativos por presunto incumplimiento de contratos. Una vez revisado y aprobado el informe de supervisión, realizar la citación a audiencia de descargos,  participar en las audiencias de descargos, generar los documentos de trámite (actas, asistencias, resoluciones de imposición de multa o sanción (cuando aplique), cierre de la actuación administrativa, etc"/>
    <s v="Citación audiencia de descargos"/>
    <n v="100"/>
    <s v="Citación audiencia de descargos"/>
    <n v="1"/>
    <n v="1"/>
    <n v="1"/>
    <n v="1"/>
    <n v="1"/>
    <n v="1"/>
    <n v="1"/>
    <n v="1"/>
    <n v="1"/>
    <n v="1"/>
    <n v="1"/>
    <n v="1"/>
  </r>
  <r>
    <s v="Gestión de contratación"/>
    <x v="1"/>
    <x v="14"/>
    <x v="54"/>
    <s v="GC_06"/>
    <s v="Revisar informe final de supervisión y proyectar acta de liquidación (cuando aplique)"/>
    <n v="0.4"/>
    <s v="Revisión de los informes finales de supervisión radicados por los supervisores de contratos, revisión del expediente contractual electrónico y proyección del acta de liquidación (cuando aplique). Para el caso de los contratos que no requieran liquidación, se remitirá copia de la versión aprobada del informe final de supervisión "/>
    <s v="Proyecto de acta de liquidación o informe final de supervisión aprobado (según corresponda)"/>
    <n v="0.8"/>
    <s v="Proyecto de acta de liquidación o Informe final de supervisión aprobado"/>
    <n v="0.8"/>
    <n v="0.8"/>
    <n v="0.8"/>
    <n v="0.8"/>
    <n v="0.8"/>
    <n v="0.8"/>
    <n v="0.8"/>
    <n v="0.8"/>
    <n v="0.8"/>
    <n v="0.8"/>
    <n v="0.8"/>
    <n v="0.8"/>
  </r>
  <r>
    <s v="Gestión de contratación"/>
    <x v="1"/>
    <x v="14"/>
    <x v="54"/>
    <s v="GC_07"/>
    <s v="Crear modificación contractual de liquidación en SECOP II"/>
    <n v="0.4"/>
    <s v="Una vez recibida el acta de liquidación debidamente suscrita por las partes, se configurará en SECOP II la modificación al contrato, se tramitará le flujo de aprobación interno y se enviará para revisión del proveedor. Esta actividad aplica únicamente para aquellos contratos que hayan sido publicados en SECOP II"/>
    <s v="Reporte creación de la modificación del contrato, para el tipo &quot;Terminar, terminar unilateralmente o caducar el contrato&quot;  o &quot;Cierre el contrato&quot;  en SECOP II en estado &quot;En revisión del Proveedor&quot;"/>
    <n v="100"/>
    <s v="Reporte creación modificación SECOP II"/>
    <n v="1"/>
    <n v="1"/>
    <n v="1"/>
    <n v="1"/>
    <n v="1"/>
    <n v="1"/>
    <n v="1"/>
    <n v="1"/>
    <n v="1"/>
    <n v="1"/>
    <n v="1"/>
    <n v="1"/>
  </r>
  <r>
    <s v="Gestión de contratación"/>
    <x v="1"/>
    <x v="14"/>
    <x v="54"/>
    <s v="GC_08"/>
    <s v="Publicar liquidación de contrato"/>
    <n v="0.2"/>
    <s v="Una vez firmada el acta de liquidación por el proveedor (para el caso de contratos publicados en SECOP I y TVEC) o aprobada la modificación en la plataforma SECOP II, se publicará la correspondiente  acta de liquidación. Para contratos que no requieren liquidación se publicará el informe final de supervisión"/>
    <s v="Comprobante de publicación"/>
    <n v="100"/>
    <s v="Comprobante de publicación"/>
    <n v="1"/>
    <n v="1"/>
    <n v="1"/>
    <n v="1"/>
    <n v="1"/>
    <n v="1"/>
    <n v="1"/>
    <n v="1"/>
    <n v="1"/>
    <n v="1"/>
    <n v="1"/>
    <n v="1"/>
  </r>
  <r>
    <s v="Gestión de contratación"/>
    <x v="1"/>
    <x v="2"/>
    <x v="55"/>
    <s v="GC_09"/>
    <s v="Capacitar a profesionales de las áreas técnicas y supervisores de contratos"/>
    <n v="1"/>
    <s v="Se realizarán 2 capacitaciones durante el año en temas relacionados con Contratación Estatal"/>
    <s v="Listado de Asistencia a Capacitación"/>
    <n v="2"/>
    <s v="Listado de Asistencia a Capacitación"/>
    <s v="-"/>
    <s v="-"/>
    <n v="1"/>
    <s v="-"/>
    <s v="-"/>
    <s v="-"/>
    <s v="-"/>
    <s v="-"/>
    <s v="-"/>
    <s v="-"/>
    <n v="1"/>
    <s v="-"/>
  </r>
  <r>
    <s v="Gestión de contratación"/>
    <x v="1"/>
    <x v="2"/>
    <x v="56"/>
    <s v="GC_10"/>
    <s v="Participar en capacitaciones en temas relacionados con Contratación Estatal"/>
    <n v="1"/>
    <s v="Participar en actualizaciones, diplimados, charlas, etc, en temas relacionados con Contratación Estatal durante el año"/>
    <s v="Comprobante de asistencia"/>
    <n v="2"/>
    <s v="Comprobante de asistencia"/>
    <s v="-"/>
    <s v="-"/>
    <s v="-"/>
    <s v="-"/>
    <s v="-"/>
    <n v="1"/>
    <s v="-"/>
    <s v="-"/>
    <s v="-"/>
    <s v="-"/>
    <s v="-"/>
    <n v="1"/>
  </r>
  <r>
    <s v="Gestión de contratación"/>
    <x v="1"/>
    <x v="3"/>
    <x v="9"/>
    <s v="GC_11"/>
    <s v="Participar en actividades organizadas en la línea de fortalecimiento de la cultura de innovación"/>
    <n v="7.0000000000000007E-2"/>
    <s v="Participar activamente en las actividades de innovación programadas por la subdirección de formación para el 2021"/>
    <s v="Lista de asistencia y fotos "/>
    <n v="2"/>
    <s v="Actividades de  innovacion "/>
    <s v="-"/>
    <s v="-"/>
    <s v="-"/>
    <s v="-"/>
    <s v="-"/>
    <n v="1"/>
    <s v="-"/>
    <s v="-"/>
    <s v="-"/>
    <s v="-"/>
    <s v="-"/>
    <n v="1"/>
  </r>
  <r>
    <s v="Gestión de contratación"/>
    <x v="1"/>
    <x v="2"/>
    <x v="8"/>
    <s v="GC_12"/>
    <s v="Realizar los grupos primarios de gestión de contratación"/>
    <n v="7.0000000000000007E-2"/>
    <s v="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s v="Registro de asistencia"/>
    <n v="24"/>
    <s v="Grupos primarios "/>
    <n v="2"/>
    <n v="2"/>
    <n v="2"/>
    <n v="2"/>
    <n v="2"/>
    <n v="2"/>
    <n v="2"/>
    <n v="2"/>
    <n v="2"/>
    <n v="2"/>
    <n v="2"/>
    <n v="2"/>
  </r>
  <r>
    <s v="Gestión jurídica"/>
    <x v="1"/>
    <x v="2"/>
    <x v="57"/>
    <s v="GJ_01"/>
    <s v="Apoyar y asesorar a las subdirecciones y jefes de oficina desde el punto de vista jurídico en las estrategias que estos ejecuten, en la medida que lo requieran "/>
    <n v="0.25"/>
    <s v="Emitir conceptos sobre las estrategias en ejecución, así como acompañamiento jurídico en las estrategias en las cuales actúen como supervisores"/>
    <s v="Documentos"/>
    <n v="1"/>
    <s v="Documentos"/>
    <n v="1"/>
    <n v="1"/>
    <n v="1"/>
    <n v="1"/>
    <n v="1"/>
    <n v="1"/>
    <n v="1"/>
    <n v="1"/>
    <n v="1"/>
    <n v="1"/>
    <n v="1"/>
    <n v="1"/>
  </r>
  <r>
    <s v="Gestión jurídica"/>
    <x v="1"/>
    <x v="2"/>
    <x v="57"/>
    <s v="GJ_02"/>
    <s v="Asesorar y apoyar al Director Ejecutivo y al Secretario General en las actividades y gestiones que decidan asignar al proceso jurídico, así como en las tutelas que deban responder ante los órganos judiciales"/>
    <n v="0.25"/>
    <s v="Asesorar y apoyar al Director Ejecutivo y al Secretario General en las actividades y gestiones que decidan asignar al proceso jurídico, así como en las tutelas que deban responder ante los órganos judiciales, emitir conceptos, revisar proyecto, proyectar actos administrativos, proyectar respuestas de tutelas, entre otros."/>
    <s v="Documentos"/>
    <n v="1"/>
    <s v="Documentos"/>
    <n v="1"/>
    <n v="1"/>
    <n v="1"/>
    <n v="1"/>
    <n v="1"/>
    <n v="1"/>
    <n v="1"/>
    <n v="1"/>
    <n v="1"/>
    <n v="1"/>
    <n v="1"/>
    <n v="1"/>
  </r>
  <r>
    <s v="Gestión jurídica"/>
    <x v="1"/>
    <x v="2"/>
    <x v="57"/>
    <s v="GJ_03"/>
    <s v="Realizar el apoyo jurídico a las diferentes oficinas de CPE en las respuestas a PQRS y en la proyección de actos administrativos"/>
    <n v="0.25"/>
    <s v="Realizar el apoyo jurídico a las diferentes oficinas de CPE en las respuestas a PQRS, en la proyección de actos administrativos, revisión y/o proyección de respuestas de PQRS,  revisión y/o proyección de actos administrativos resultantes de las PQRS"/>
    <s v="Documentos"/>
    <n v="1"/>
    <s v="Documentos"/>
    <n v="1"/>
    <n v="1"/>
    <n v="1"/>
    <n v="1"/>
    <n v="1"/>
    <n v="1"/>
    <n v="1"/>
    <n v="1"/>
    <n v="1"/>
    <n v="1"/>
    <n v="1"/>
    <n v="1"/>
  </r>
  <r>
    <s v="Gestión jurídica"/>
    <x v="1"/>
    <x v="2"/>
    <x v="57"/>
    <s v="GJ_04"/>
    <s v="Elaborar los conceptos jurídicos que se requieran por parte de todos los procesos de la entidad"/>
    <n v="0.25"/>
    <s v="Elaborar los conceptos jurídicos que se requieran por parte de todos los procesos de la entidad"/>
    <s v="Documentos"/>
    <n v="1"/>
    <s v="Documentos"/>
    <n v="1"/>
    <n v="1"/>
    <n v="1"/>
    <n v="1"/>
    <n v="1"/>
    <n v="1"/>
    <n v="1"/>
    <n v="1"/>
    <n v="1"/>
    <n v="1"/>
    <n v="1"/>
    <n v="1"/>
  </r>
  <r>
    <s v="Gestión jurídica"/>
    <x v="1"/>
    <x v="3"/>
    <x v="58"/>
    <s v="GJ_05"/>
    <s v="Asesorar en la Modificación de los estatutos de CPE teniendo en cuenta el CONPES 4040 y el decreto 2324 del 2000"/>
    <n v="0.5"/>
    <s v="Asesorar en la Modificación de los estatutos de CPE teniendo en cuenta el CONPES 4040 y la modificación del decreto 2324 del 2000"/>
    <s v="Documentos"/>
    <n v="1"/>
    <s v="Documentos"/>
    <s v="-"/>
    <s v="-"/>
    <s v="-"/>
    <s v="-"/>
    <s v="-"/>
    <s v="-"/>
    <n v="1"/>
    <s v="-"/>
    <s v="-"/>
    <s v="-"/>
    <s v="-"/>
    <s v="-"/>
  </r>
  <r>
    <s v="Gestión jurídica"/>
    <x v="1"/>
    <x v="3"/>
    <x v="58"/>
    <s v="GJ_06"/>
    <s v="Presentar resultados de las modificaciones que se surtan de los estatutos y del decreto ante el órgano competente"/>
    <n v="0.5"/>
    <s v="Presentar resultados de las modificaciones que se surtan de los estatutos y del decreto ante el organo competente"/>
    <s v="Documentos"/>
    <n v="1"/>
    <s v="Documentos"/>
    <s v="-"/>
    <s v="-"/>
    <s v="-"/>
    <s v="-"/>
    <s v="-"/>
    <s v="-"/>
    <s v="-"/>
    <n v="1"/>
    <s v="-"/>
    <s v="-"/>
    <s v="-"/>
    <s v="-"/>
  </r>
  <r>
    <s v="Gestión jurídica"/>
    <x v="1"/>
    <x v="2"/>
    <x v="59"/>
    <s v="GJ_07"/>
    <s v="Hacer seguimiento a procesos judiciales en curso"/>
    <n v="0.5"/>
    <s v="Hacer seguimiento a procesos judiciales en curso y actuar como representate de CPE dentro del proceso"/>
    <s v="Documentos"/>
    <n v="1"/>
    <s v="Documentos"/>
    <n v="1"/>
    <n v="1"/>
    <n v="1"/>
    <n v="1"/>
    <n v="1"/>
    <n v="1"/>
    <n v="1"/>
    <n v="1"/>
    <n v="1"/>
    <n v="1"/>
    <n v="1"/>
    <n v="1"/>
  </r>
  <r>
    <s v="Gestión jurídica"/>
    <x v="1"/>
    <x v="2"/>
    <x v="59"/>
    <s v="GJ_08"/>
    <s v="Realizar la representación Legal en los procesos que se inicien contra la entidad"/>
    <n v="0.5"/>
    <s v="Realizar la representación Legal en los procesos que se inicien contra la entidad, contestar demandas y demas actuaciones dentro del proceso"/>
    <s v="Documentos"/>
    <n v="1"/>
    <s v="Documentos"/>
    <n v="1"/>
    <n v="1"/>
    <n v="1"/>
    <n v="1"/>
    <n v="1"/>
    <n v="1"/>
    <n v="1"/>
    <n v="1"/>
    <n v="1"/>
    <n v="1"/>
    <n v="1"/>
    <n v="1"/>
  </r>
  <r>
    <s v="Gestión jurídica"/>
    <x v="1"/>
    <x v="2"/>
    <x v="60"/>
    <s v="GJ_09"/>
    <s v="Liderar comités de conciliación "/>
    <n v="1"/>
    <s v="Someter a consideración del comité las pretensiones que presenten los diferentes proveedores y/o contratistas de la entidad (cuando se presente) y apoyar al área respectiva en el informe que debe presentar en dicho comité"/>
    <s v="Actas de comité de conciliación "/>
    <n v="24"/>
    <s v="Actas"/>
    <n v="2"/>
    <n v="2"/>
    <n v="2"/>
    <n v="2"/>
    <n v="2"/>
    <n v="2"/>
    <n v="2"/>
    <n v="2"/>
    <n v="2"/>
    <n v="2"/>
    <n v="2"/>
    <n v="2"/>
  </r>
  <r>
    <s v="Gestión jurídica"/>
    <x v="1"/>
    <x v="1"/>
    <x v="1"/>
    <s v="GJ_10"/>
    <s v="Asesorar y acompañar a diferentes áreas en la elaboración de los convenios de cooperación, interadministrativos de asociación y en los memorandos de entendimiento que decida suscribir la entidad "/>
    <n v="0.1"/>
    <s v="Asesorar y acompañar a diferentes áreas en la elaboración de los convenios de cooperación, interadministrativos de asociación y en los memorandos de entendimiento que decida suscribir la entidad "/>
    <s v="Documentos"/>
    <n v="1"/>
    <s v="Documentos"/>
    <n v="1"/>
    <n v="1"/>
    <n v="1"/>
    <n v="1"/>
    <n v="1"/>
    <n v="1"/>
    <n v="1"/>
    <n v="1"/>
    <n v="1"/>
    <n v="1"/>
    <n v="1"/>
    <n v="1"/>
  </r>
  <r>
    <s v="Gestión del talento humano"/>
    <x v="1"/>
    <x v="15"/>
    <x v="61"/>
    <s v="TH_01"/>
    <s v="Implementar el Programa de Bienvenida"/>
    <n v="0.2"/>
    <s v="Con una temática y metodología practica y amable, se busca que el nuevo colaborador profundice en los temas relevantes de CPE, especialmente en el proceso y procedimiento del cual hará parte"/>
    <s v="Auxiliar del Plan de inducción y entrenamiento"/>
    <n v="4"/>
    <s v="Número de veces que se imparte la inducción y entrenamiento a través del Programa de Bienvenida a los nuevos colaboradores"/>
    <s v="-"/>
    <s v="-"/>
    <n v="1"/>
    <s v="-"/>
    <s v="-"/>
    <n v="1"/>
    <s v="-"/>
    <s v="-"/>
    <n v="1"/>
    <s v="-"/>
    <s v="-"/>
    <n v="1"/>
  </r>
  <r>
    <s v="Gestión del talento humano"/>
    <x v="1"/>
    <x v="15"/>
    <x v="61"/>
    <s v="TH_02"/>
    <s v="Diseñar y ejecutar el Plan de Formación de CPE"/>
    <n v="0.2"/>
    <s v="Diseñar el plan de capacitación y ejecutar las acciones de capacitación que desarrollen conocimientos y habilidades en los colaboradores a través de la educación formal o no formal, identificando las competencias y conocimientos que deben tener en sus puestos de trabajo."/>
    <s v="Auxiliar del plan de capacitación"/>
    <n v="26"/>
    <s v="Plan de Capacitación (entregable en febrero)_x000a_Acciones de formación ejecutadas conforme al plan de capacitación (capcitaciones de febrero a octubre)"/>
    <s v="-"/>
    <n v="2"/>
    <n v="5"/>
    <n v="2"/>
    <n v="2"/>
    <n v="4"/>
    <n v="2"/>
    <n v="4"/>
    <n v="3"/>
    <n v="2"/>
    <s v="-"/>
    <s v="-"/>
  </r>
  <r>
    <s v="Gestión del talento humano"/>
    <x v="1"/>
    <x v="15"/>
    <x v="61"/>
    <s v="TH_03"/>
    <s v="Desarrollar los conocimientos y habilidades de los colaboradores."/>
    <n v="0.3"/>
    <s v="Cumplir con el propósito de las capacitaciones para promover el desarrollo de las competencias de los funcionarios."/>
    <s v="Auxiliar del plan de capacitación"/>
    <n v="2"/>
    <s v="Evaluaciones realizadas"/>
    <s v="-"/>
    <s v="-"/>
    <s v="-"/>
    <s v="-"/>
    <s v="-"/>
    <n v="1"/>
    <s v="-"/>
    <s v="-"/>
    <s v="-"/>
    <s v="-"/>
    <s v="-"/>
    <n v="1"/>
  </r>
  <r>
    <s v="Gestión del talento humano"/>
    <x v="1"/>
    <x v="15"/>
    <x v="61"/>
    <s v="TH_04"/>
    <s v="Aplicar el sistema de gestión de desempeño"/>
    <n v="0.3"/>
    <s v="Evaluar los resultados  y  las competencias, con un seguimiento  intermedio  y otro final, centrada en objetivos individuales que conlleve al cumplimiento de los objetivos de CPE."/>
    <s v="Auxiliar sistema de gestión del desempeño"/>
    <n v="2"/>
    <s v="Evaluaciones de desempeño"/>
    <s v="-"/>
    <s v="-"/>
    <n v="1"/>
    <s v="-"/>
    <s v="-"/>
    <s v="-"/>
    <s v="-"/>
    <n v="1"/>
    <s v="-"/>
    <s v="-"/>
    <s v="-"/>
    <s v="-"/>
  </r>
  <r>
    <s v="Gestión del talento humano"/>
    <x v="1"/>
    <x v="15"/>
    <x v="62"/>
    <s v="TH_05"/>
    <s v="Implementar el programa de bienestar CPE"/>
    <n v="0.35"/>
    <s v="A través de diferentes instrumentos recolectar información, necesidades, gustos y expectativas de los colaboradores, para establecer acciones que mejoren su calidad de vida y la de sus familias."/>
    <s v="Auxiliar del plan de Bienestar"/>
    <n v="11"/>
    <s v="Actividades ejecutadas conforme al plan de bienestar"/>
    <s v="-"/>
    <n v="1"/>
    <n v="1"/>
    <n v="1"/>
    <n v="1"/>
    <n v="1"/>
    <n v="1"/>
    <n v="1"/>
    <n v="1"/>
    <n v="1"/>
    <n v="1"/>
    <n v="1"/>
  </r>
  <r>
    <s v="Gestión del talento humano"/>
    <x v="1"/>
    <x v="15"/>
    <x v="62"/>
    <s v="TH_06"/>
    <s v="Implementar el programa de SST"/>
    <n v="0.35"/>
    <s v="Proporcionar un ambiente de promoción a la salud, brindando actividades que promuevan estilos de vida saludables, que fomenten el autocuidado en los colaboradores."/>
    <s v="Auxiliar del programa de SST"/>
    <n v="12"/>
    <s v="Actividades"/>
    <n v="1"/>
    <n v="1"/>
    <n v="1"/>
    <n v="1"/>
    <n v="1"/>
    <n v="1"/>
    <n v="1"/>
    <n v="1"/>
    <n v="1"/>
    <n v="1"/>
    <n v="1"/>
    <n v="1"/>
  </r>
  <r>
    <s v="Gestión del talento humano"/>
    <x v="1"/>
    <x v="15"/>
    <x v="62"/>
    <s v="TH_07"/>
    <s v="Evaluar el entorno laboral de CPE "/>
    <n v="0.3"/>
    <s v="Evaluar la efectividad de las acciones emprendidas por los líderes, la Dirección Ejecutiva y la Oficina de Talento Humano, para que CPE sea un gran lugar para trabajar."/>
    <s v="Auxiliar del resultado de ambiente laboral"/>
    <n v="1"/>
    <s v="Encuesta de ambiente laboral"/>
    <s v="-"/>
    <s v="-"/>
    <s v="-"/>
    <s v="-"/>
    <s v="-"/>
    <s v="-"/>
    <s v="-"/>
    <s v="-"/>
    <s v="-"/>
    <n v="1"/>
    <s v="-"/>
    <s v="-"/>
  </r>
  <r>
    <s v="Gestión del talento humano"/>
    <x v="1"/>
    <x v="2"/>
    <x v="8"/>
    <s v="TH_08"/>
    <s v="Realizar los grupos primarios de gestión de talento humano"/>
    <n v="7.0000000000000007E-2"/>
    <s v="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
    <s v="SIG-003-F Acta y registro de asistencia "/>
    <n v="24"/>
    <s v="Grupos primarios "/>
    <n v="2"/>
    <n v="2"/>
    <n v="2"/>
    <n v="2"/>
    <n v="2"/>
    <n v="2"/>
    <n v="2"/>
    <n v="2"/>
    <n v="2"/>
    <n v="2"/>
    <n v="2"/>
    <n v="2"/>
  </r>
  <r>
    <s v="Gestión del talento humano"/>
    <x v="1"/>
    <x v="15"/>
    <x v="63"/>
    <s v="TH_09"/>
    <s v="Gestionar la información transaccional que se requiere para desarrollar el talento humano"/>
    <n v="1"/>
    <s v="Actualizar la información de los trabajadores en la plataforma de administración de TH, en términos de calidad y oportunidad de tal forma que la misma sea confiable y esté disponible para la gestión del talento humano."/>
    <s v="Auxiliar del Plan de trabajo Transaccional"/>
    <n v="11"/>
    <s v="Actulización mensual"/>
    <s v="-"/>
    <n v="1"/>
    <n v="1"/>
    <n v="1"/>
    <n v="1"/>
    <n v="1"/>
    <n v="1"/>
    <n v="1"/>
    <n v="1"/>
    <n v="1"/>
    <n v="1"/>
    <n v="1"/>
  </r>
  <r>
    <s v="Gestión del talento humano"/>
    <x v="1"/>
    <x v="3"/>
    <x v="9"/>
    <s v="TH_10"/>
    <s v="Participar en actividades organizadas en la línea de fortalecimiento de la cultura de innovación"/>
    <n v="7.0000000000000007E-2"/>
    <s v="Participar activamente en las actividades de innovación programadas por la subdirección de formación para el 2021"/>
    <s v="Lista de asistencia y fotos "/>
    <n v="2"/>
    <s v="Actividades de  innovacion "/>
    <s v="-"/>
    <s v="-"/>
    <s v="-"/>
    <s v="-"/>
    <s v="-"/>
    <n v="1"/>
    <s v="-"/>
    <s v="-"/>
    <s v="-"/>
    <s v="-"/>
    <s v="-"/>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5B74E42-3FD1-4651-A0A7-5DDD79DE78B6}" name="TablaDinámica5" cacheId="2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61" firstHeaderRow="1" firstDataRow="1" firstDataCol="1" rowPageCount="1" colPageCount="1"/>
  <pivotFields count="23">
    <pivotField showAll="0"/>
    <pivotField axis="axisPage" multipleItemSelectionAllowed="1" showAll="0">
      <items count="5">
        <item h="1" x="0"/>
        <item h="1" x="3"/>
        <item h="1" x="2"/>
        <item x="1"/>
        <item t="default"/>
      </items>
    </pivotField>
    <pivotField axis="axisRow" showAll="0">
      <items count="17">
        <item x="1"/>
        <item x="3"/>
        <item x="9"/>
        <item x="5"/>
        <item x="8"/>
        <item x="12"/>
        <item x="0"/>
        <item x="10"/>
        <item x="7"/>
        <item x="14"/>
        <item x="15"/>
        <item x="2"/>
        <item x="4"/>
        <item x="6"/>
        <item x="11"/>
        <item x="13"/>
        <item t="default"/>
      </items>
    </pivotField>
    <pivotField axis="axisRow" showAll="0">
      <items count="66">
        <item x="13"/>
        <item x="0"/>
        <item x="1"/>
        <item x="2"/>
        <item x="28"/>
        <item x="11"/>
        <item x="12"/>
        <item x="30"/>
        <item x="43"/>
        <item x="14"/>
        <item x="15"/>
        <item x="18"/>
        <item x="44"/>
        <item x="45"/>
        <item x="16"/>
        <item x="46"/>
        <item x="17"/>
        <item x="32"/>
        <item x="24"/>
        <item x="33"/>
        <item x="56"/>
        <item x="48"/>
        <item x="50"/>
        <item x="27"/>
        <item x="57"/>
        <item x="26"/>
        <item x="55"/>
        <item x="19"/>
        <item x="34"/>
        <item x="37"/>
        <item x="23"/>
        <item x="61"/>
        <item x="38"/>
        <item x="31"/>
        <item x="35"/>
        <item x="22"/>
        <item x="39"/>
        <item x="40"/>
        <item x="9"/>
        <item m="1" x="64"/>
        <item x="7"/>
        <item x="10"/>
        <item x="51"/>
        <item x="41"/>
        <item x="4"/>
        <item x="25"/>
        <item x="3"/>
        <item x="53"/>
        <item x="54"/>
        <item x="52"/>
        <item x="49"/>
        <item x="20"/>
        <item x="5"/>
        <item x="6"/>
        <item x="8"/>
        <item x="63"/>
        <item x="21"/>
        <item x="62"/>
        <item x="36"/>
        <item x="29"/>
        <item x="59"/>
        <item x="58"/>
        <item x="60"/>
        <item x="42"/>
        <item x="47"/>
        <item t="default"/>
      </items>
    </pivotField>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58">
    <i>
      <x/>
    </i>
    <i r="1">
      <x v="2"/>
    </i>
    <i>
      <x v="1"/>
    </i>
    <i r="1">
      <x v="38"/>
    </i>
    <i r="1">
      <x v="61"/>
    </i>
    <i>
      <x v="2"/>
    </i>
    <i r="1">
      <x v="27"/>
    </i>
    <i>
      <x v="5"/>
    </i>
    <i r="1">
      <x v="17"/>
    </i>
    <i r="1">
      <x v="18"/>
    </i>
    <i r="1">
      <x v="19"/>
    </i>
    <i>
      <x v="6"/>
    </i>
    <i r="1">
      <x v="2"/>
    </i>
    <i r="1">
      <x v="3"/>
    </i>
    <i>
      <x v="7"/>
    </i>
    <i r="1">
      <x v="51"/>
    </i>
    <i>
      <x v="9"/>
    </i>
    <i r="1">
      <x v="47"/>
    </i>
    <i r="1">
      <x v="48"/>
    </i>
    <i r="1">
      <x v="49"/>
    </i>
    <i>
      <x v="10"/>
    </i>
    <i r="1">
      <x v="31"/>
    </i>
    <i r="1">
      <x v="55"/>
    </i>
    <i r="1">
      <x v="57"/>
    </i>
    <i>
      <x v="11"/>
    </i>
    <i r="1">
      <x v="20"/>
    </i>
    <i r="1">
      <x v="21"/>
    </i>
    <i r="1">
      <x v="22"/>
    </i>
    <i r="1">
      <x v="24"/>
    </i>
    <i r="1">
      <x v="26"/>
    </i>
    <i r="1">
      <x v="29"/>
    </i>
    <i r="1">
      <x v="32"/>
    </i>
    <i r="1">
      <x v="36"/>
    </i>
    <i r="1">
      <x v="37"/>
    </i>
    <i r="1">
      <x v="40"/>
    </i>
    <i r="1">
      <x v="41"/>
    </i>
    <i r="1">
      <x v="42"/>
    </i>
    <i r="1">
      <x v="43"/>
    </i>
    <i r="1">
      <x v="44"/>
    </i>
    <i r="1">
      <x v="46"/>
    </i>
    <i r="1">
      <x v="50"/>
    </i>
    <i r="1">
      <x v="52"/>
    </i>
    <i r="1">
      <x v="53"/>
    </i>
    <i r="1">
      <x v="54"/>
    </i>
    <i r="1">
      <x v="60"/>
    </i>
    <i r="1">
      <x v="62"/>
    </i>
    <i r="1">
      <x v="63"/>
    </i>
    <i r="1">
      <x v="64"/>
    </i>
    <i>
      <x v="14"/>
    </i>
    <i r="1">
      <x v="30"/>
    </i>
    <i r="1">
      <x v="35"/>
    </i>
    <i r="1">
      <x v="56"/>
    </i>
    <i>
      <x v="15"/>
    </i>
    <i r="1">
      <x v="23"/>
    </i>
    <i r="1">
      <x v="28"/>
    </i>
    <i r="1">
      <x v="34"/>
    </i>
    <i r="1">
      <x v="58"/>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7A093-FC06-49C4-9951-805632176538}">
  <dimension ref="A1:B61"/>
  <sheetViews>
    <sheetView topLeftCell="A35" workbookViewId="0">
      <selection activeCell="A37" sqref="A37"/>
    </sheetView>
  </sheetViews>
  <sheetFormatPr baseColWidth="10" defaultRowHeight="14.5" x14ac:dyDescent="0.35"/>
  <cols>
    <col min="1" max="1" width="255.6328125" bestFit="1" customWidth="1"/>
    <col min="2" max="2" width="6.453125" bestFit="1" customWidth="1"/>
  </cols>
  <sheetData>
    <row r="1" spans="1:2" x14ac:dyDescent="0.35">
      <c r="A1" s="56" t="s">
        <v>990</v>
      </c>
      <c r="B1" t="s">
        <v>991</v>
      </c>
    </row>
    <row r="3" spans="1:2" x14ac:dyDescent="0.35">
      <c r="A3" s="56" t="s">
        <v>1022</v>
      </c>
    </row>
    <row r="4" spans="1:2" x14ac:dyDescent="0.35">
      <c r="A4" s="57" t="s">
        <v>974</v>
      </c>
    </row>
    <row r="5" spans="1:2" x14ac:dyDescent="0.35">
      <c r="A5" s="58" t="s">
        <v>29</v>
      </c>
    </row>
    <row r="6" spans="1:2" x14ac:dyDescent="0.35">
      <c r="A6" s="57" t="s">
        <v>975</v>
      </c>
    </row>
    <row r="7" spans="1:2" x14ac:dyDescent="0.35">
      <c r="A7" s="58" t="s">
        <v>147</v>
      </c>
    </row>
    <row r="8" spans="1:2" x14ac:dyDescent="0.35">
      <c r="A8" s="58" t="s">
        <v>905</v>
      </c>
    </row>
    <row r="9" spans="1:2" x14ac:dyDescent="0.35">
      <c r="A9" s="57" t="s">
        <v>981</v>
      </c>
    </row>
    <row r="10" spans="1:2" x14ac:dyDescent="0.35">
      <c r="A10" s="58" t="s">
        <v>232</v>
      </c>
    </row>
    <row r="11" spans="1:2" x14ac:dyDescent="0.35">
      <c r="A11" s="57" t="s">
        <v>984</v>
      </c>
    </row>
    <row r="12" spans="1:2" x14ac:dyDescent="0.35">
      <c r="A12" s="58" t="s">
        <v>1002</v>
      </c>
    </row>
    <row r="13" spans="1:2" x14ac:dyDescent="0.35">
      <c r="A13" s="58" t="s">
        <v>323</v>
      </c>
    </row>
    <row r="14" spans="1:2" x14ac:dyDescent="0.35">
      <c r="A14" s="58" t="s">
        <v>1003</v>
      </c>
    </row>
    <row r="15" spans="1:2" x14ac:dyDescent="0.35">
      <c r="A15" s="57" t="s">
        <v>347</v>
      </c>
    </row>
    <row r="16" spans="1:2" x14ac:dyDescent="0.35">
      <c r="A16" s="58" t="s">
        <v>29</v>
      </c>
    </row>
    <row r="17" spans="1:1" x14ac:dyDescent="0.35">
      <c r="A17" s="58" t="s">
        <v>48</v>
      </c>
    </row>
    <row r="18" spans="1:1" x14ac:dyDescent="0.35">
      <c r="A18" s="57" t="s">
        <v>290</v>
      </c>
    </row>
    <row r="19" spans="1:1" x14ac:dyDescent="0.35">
      <c r="A19" s="58" t="s">
        <v>249</v>
      </c>
    </row>
    <row r="20" spans="1:1" x14ac:dyDescent="0.35">
      <c r="A20" s="57" t="s">
        <v>987</v>
      </c>
    </row>
    <row r="21" spans="1:1" x14ac:dyDescent="0.35">
      <c r="A21" s="58" t="s">
        <v>857</v>
      </c>
    </row>
    <row r="22" spans="1:1" x14ac:dyDescent="0.35">
      <c r="A22" s="58" t="s">
        <v>866</v>
      </c>
    </row>
    <row r="23" spans="1:1" x14ac:dyDescent="0.35">
      <c r="A23" s="58" t="s">
        <v>841</v>
      </c>
    </row>
    <row r="24" spans="1:1" x14ac:dyDescent="0.35">
      <c r="A24" s="57" t="s">
        <v>927</v>
      </c>
    </row>
    <row r="25" spans="1:1" x14ac:dyDescent="0.35">
      <c r="A25" s="58" t="s">
        <v>928</v>
      </c>
    </row>
    <row r="26" spans="1:1" x14ac:dyDescent="0.35">
      <c r="A26" s="58" t="s">
        <v>966</v>
      </c>
    </row>
    <row r="27" spans="1:1" x14ac:dyDescent="0.35">
      <c r="A27" s="58" t="s">
        <v>948</v>
      </c>
    </row>
    <row r="28" spans="1:1" x14ac:dyDescent="0.35">
      <c r="A28" s="57" t="s">
        <v>300</v>
      </c>
    </row>
    <row r="29" spans="1:1" x14ac:dyDescent="0.35">
      <c r="A29" s="58" t="s">
        <v>886</v>
      </c>
    </row>
    <row r="30" spans="1:1" x14ac:dyDescent="0.35">
      <c r="A30" s="58" t="s">
        <v>792</v>
      </c>
    </row>
    <row r="31" spans="1:1" x14ac:dyDescent="0.35">
      <c r="A31" s="58" t="s">
        <v>825</v>
      </c>
    </row>
    <row r="32" spans="1:1" x14ac:dyDescent="0.35">
      <c r="A32" s="58" t="s">
        <v>893</v>
      </c>
    </row>
    <row r="33" spans="1:1" x14ac:dyDescent="0.35">
      <c r="A33" s="58" t="s">
        <v>881</v>
      </c>
    </row>
    <row r="34" spans="1:1" x14ac:dyDescent="0.35">
      <c r="A34" s="58" t="s">
        <v>603</v>
      </c>
    </row>
    <row r="35" spans="1:1" x14ac:dyDescent="0.35">
      <c r="A35" s="58" t="s">
        <v>614</v>
      </c>
    </row>
    <row r="36" spans="1:1" x14ac:dyDescent="0.35">
      <c r="A36" s="58" t="s">
        <v>629</v>
      </c>
    </row>
    <row r="37" spans="1:1" x14ac:dyDescent="0.35">
      <c r="A37" s="58" t="s">
        <v>643</v>
      </c>
    </row>
    <row r="38" spans="1:1" x14ac:dyDescent="0.35">
      <c r="A38" s="58" t="s">
        <v>131</v>
      </c>
    </row>
    <row r="39" spans="1:1" x14ac:dyDescent="0.35">
      <c r="A39" s="58" t="s">
        <v>157</v>
      </c>
    </row>
    <row r="40" spans="1:1" x14ac:dyDescent="0.35">
      <c r="A40" s="58" t="s">
        <v>834</v>
      </c>
    </row>
    <row r="41" spans="1:1" x14ac:dyDescent="0.35">
      <c r="A41" s="58" t="s">
        <v>654</v>
      </c>
    </row>
    <row r="42" spans="1:1" x14ac:dyDescent="0.35">
      <c r="A42" s="58" t="s">
        <v>85</v>
      </c>
    </row>
    <row r="43" spans="1:1" x14ac:dyDescent="0.35">
      <c r="A43" s="58" t="s">
        <v>59</v>
      </c>
    </row>
    <row r="44" spans="1:1" x14ac:dyDescent="0.35">
      <c r="A44" s="58" t="s">
        <v>806</v>
      </c>
    </row>
    <row r="45" spans="1:1" x14ac:dyDescent="0.35">
      <c r="A45" s="58" t="s">
        <v>100</v>
      </c>
    </row>
    <row r="46" spans="1:1" x14ac:dyDescent="0.35">
      <c r="A46" s="58" t="s">
        <v>121</v>
      </c>
    </row>
    <row r="47" spans="1:1" x14ac:dyDescent="0.35">
      <c r="A47" s="58" t="s">
        <v>141</v>
      </c>
    </row>
    <row r="48" spans="1:1" x14ac:dyDescent="0.35">
      <c r="A48" s="58" t="s">
        <v>912</v>
      </c>
    </row>
    <row r="49" spans="1:1" x14ac:dyDescent="0.35">
      <c r="A49" s="58" t="s">
        <v>919</v>
      </c>
    </row>
    <row r="50" spans="1:1" x14ac:dyDescent="0.35">
      <c r="A50" s="58" t="s">
        <v>666</v>
      </c>
    </row>
    <row r="51" spans="1:1" x14ac:dyDescent="0.35">
      <c r="A51" s="58" t="s">
        <v>788</v>
      </c>
    </row>
    <row r="52" spans="1:1" x14ac:dyDescent="0.35">
      <c r="A52" s="57" t="s">
        <v>982</v>
      </c>
    </row>
    <row r="53" spans="1:1" x14ac:dyDescent="0.35">
      <c r="A53" s="58" t="s">
        <v>306</v>
      </c>
    </row>
    <row r="54" spans="1:1" x14ac:dyDescent="0.35">
      <c r="A54" s="58" t="s">
        <v>290</v>
      </c>
    </row>
    <row r="55" spans="1:1" x14ac:dyDescent="0.35">
      <c r="A55" s="58" t="s">
        <v>269</v>
      </c>
    </row>
    <row r="56" spans="1:1" x14ac:dyDescent="0.35">
      <c r="A56" s="57" t="s">
        <v>985</v>
      </c>
    </row>
    <row r="57" spans="1:1" x14ac:dyDescent="0.35">
      <c r="A57" s="58" t="s">
        <v>411</v>
      </c>
    </row>
    <row r="58" spans="1:1" x14ac:dyDescent="0.35">
      <c r="A58" s="58" t="s">
        <v>571</v>
      </c>
    </row>
    <row r="59" spans="1:1" x14ac:dyDescent="0.35">
      <c r="A59" s="58" t="s">
        <v>576</v>
      </c>
    </row>
    <row r="60" spans="1:1" x14ac:dyDescent="0.35">
      <c r="A60" s="58" t="s">
        <v>591</v>
      </c>
    </row>
    <row r="61" spans="1:1" x14ac:dyDescent="0.35">
      <c r="A61" s="57" t="s">
        <v>1023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091D-A801-47A1-A1F0-896C79DCBD03}">
  <dimension ref="A1:B97"/>
  <sheetViews>
    <sheetView workbookViewId="0">
      <selection activeCell="A10" sqref="A10"/>
    </sheetView>
  </sheetViews>
  <sheetFormatPr baseColWidth="10" defaultRowHeight="14.5" x14ac:dyDescent="0.35"/>
  <cols>
    <col min="1" max="1" width="60.26953125" customWidth="1"/>
    <col min="2" max="2" width="13.26953125" bestFit="1" customWidth="1"/>
  </cols>
  <sheetData>
    <row r="1" spans="1:2" ht="15" thickBot="1" x14ac:dyDescent="0.4">
      <c r="B1" s="59"/>
    </row>
    <row r="2" spans="1:2" ht="15" thickBot="1" x14ac:dyDescent="0.4">
      <c r="A2" s="75" t="s">
        <v>1027</v>
      </c>
      <c r="B2" s="76" t="s">
        <v>1025</v>
      </c>
    </row>
    <row r="3" spans="1:2" ht="15" thickBot="1" x14ac:dyDescent="0.4">
      <c r="A3" s="75" t="s">
        <v>992</v>
      </c>
      <c r="B3" s="77">
        <v>0.25</v>
      </c>
    </row>
    <row r="4" spans="1:2" x14ac:dyDescent="0.35">
      <c r="A4" s="73" t="s">
        <v>975</v>
      </c>
      <c r="B4" s="74">
        <v>0.1</v>
      </c>
    </row>
    <row r="5" spans="1:2" x14ac:dyDescent="0.35">
      <c r="A5" s="67" t="s">
        <v>411</v>
      </c>
      <c r="B5" s="68">
        <v>1</v>
      </c>
    </row>
    <row r="6" spans="1:2" x14ac:dyDescent="0.35">
      <c r="A6" s="65" t="s">
        <v>347</v>
      </c>
      <c r="B6" s="66">
        <v>0.7</v>
      </c>
    </row>
    <row r="7" spans="1:2" x14ac:dyDescent="0.35">
      <c r="A7" s="67" t="s">
        <v>22</v>
      </c>
      <c r="B7" s="69">
        <v>0.2</v>
      </c>
    </row>
    <row r="8" spans="1:2" x14ac:dyDescent="0.35">
      <c r="A8" s="67" t="s">
        <v>524</v>
      </c>
      <c r="B8" s="69">
        <v>0.1</v>
      </c>
    </row>
    <row r="9" spans="1:2" x14ac:dyDescent="0.35">
      <c r="A9" s="70" t="s">
        <v>466</v>
      </c>
      <c r="B9" s="68">
        <v>0.4</v>
      </c>
    </row>
    <row r="10" spans="1:2" x14ac:dyDescent="0.35">
      <c r="A10" s="67" t="s">
        <v>369</v>
      </c>
      <c r="B10" s="69">
        <v>0.3</v>
      </c>
    </row>
    <row r="11" spans="1:2" x14ac:dyDescent="0.35">
      <c r="A11" s="65" t="s">
        <v>300</v>
      </c>
      <c r="B11" s="66">
        <v>0.1</v>
      </c>
    </row>
    <row r="12" spans="1:2" x14ac:dyDescent="0.35">
      <c r="A12" s="67" t="s">
        <v>411</v>
      </c>
      <c r="B12" s="69">
        <v>0.05</v>
      </c>
    </row>
    <row r="13" spans="1:2" x14ac:dyDescent="0.35">
      <c r="A13" s="67" t="s">
        <v>387</v>
      </c>
      <c r="B13" s="69">
        <v>0.8</v>
      </c>
    </row>
    <row r="14" spans="1:2" x14ac:dyDescent="0.35">
      <c r="A14" s="67" t="s">
        <v>369</v>
      </c>
      <c r="B14" s="69">
        <v>0.15</v>
      </c>
    </row>
    <row r="15" spans="1:2" x14ac:dyDescent="0.35">
      <c r="A15" s="65" t="s">
        <v>977</v>
      </c>
      <c r="B15" s="66">
        <v>0.1</v>
      </c>
    </row>
    <row r="16" spans="1:2" ht="15" thickBot="1" x14ac:dyDescent="0.4">
      <c r="A16" s="78" t="s">
        <v>206</v>
      </c>
      <c r="B16" s="79">
        <v>1</v>
      </c>
    </row>
    <row r="17" spans="1:2" ht="15" thickBot="1" x14ac:dyDescent="0.4">
      <c r="A17" s="75" t="s">
        <v>993</v>
      </c>
      <c r="B17" s="77">
        <v>0.25</v>
      </c>
    </row>
    <row r="18" spans="1:2" x14ac:dyDescent="0.35">
      <c r="A18" s="73" t="s">
        <v>980</v>
      </c>
      <c r="B18" s="74">
        <v>0.15</v>
      </c>
    </row>
    <row r="19" spans="1:2" x14ac:dyDescent="0.35">
      <c r="A19" s="67" t="s">
        <v>193</v>
      </c>
      <c r="B19" s="69">
        <v>0.25</v>
      </c>
    </row>
    <row r="20" spans="1:2" x14ac:dyDescent="0.35">
      <c r="A20" s="67" t="s">
        <v>230</v>
      </c>
      <c r="B20" s="69">
        <v>0.25</v>
      </c>
    </row>
    <row r="21" spans="1:2" x14ac:dyDescent="0.35">
      <c r="A21" s="67" t="s">
        <v>747</v>
      </c>
      <c r="B21" s="69">
        <v>0.25</v>
      </c>
    </row>
    <row r="22" spans="1:2" x14ac:dyDescent="0.35">
      <c r="A22" s="67" t="s">
        <v>226</v>
      </c>
      <c r="B22" s="69">
        <v>0.25</v>
      </c>
    </row>
    <row r="23" spans="1:2" x14ac:dyDescent="0.35">
      <c r="A23" s="65" t="s">
        <v>979</v>
      </c>
      <c r="B23" s="66">
        <v>0.35</v>
      </c>
    </row>
    <row r="24" spans="1:2" x14ac:dyDescent="0.35">
      <c r="A24" s="67" t="s">
        <v>736</v>
      </c>
      <c r="B24" s="69">
        <v>0.4</v>
      </c>
    </row>
    <row r="25" spans="1:2" x14ac:dyDescent="0.35">
      <c r="A25" s="67" t="s">
        <v>217</v>
      </c>
      <c r="B25" s="69">
        <v>0.6</v>
      </c>
    </row>
    <row r="26" spans="1:2" x14ac:dyDescent="0.35">
      <c r="A26" s="65" t="s">
        <v>347</v>
      </c>
      <c r="B26" s="66">
        <v>0.1</v>
      </c>
    </row>
    <row r="27" spans="1:2" x14ac:dyDescent="0.35">
      <c r="A27" s="67" t="s">
        <v>198</v>
      </c>
      <c r="B27" s="69">
        <v>0.7</v>
      </c>
    </row>
    <row r="28" spans="1:2" x14ac:dyDescent="0.35">
      <c r="A28" s="67" t="s">
        <v>706</v>
      </c>
      <c r="B28" s="69">
        <v>0.3</v>
      </c>
    </row>
    <row r="29" spans="1:2" x14ac:dyDescent="0.35">
      <c r="A29" s="65" t="s">
        <v>978</v>
      </c>
      <c r="B29" s="66">
        <v>0.35</v>
      </c>
    </row>
    <row r="30" spans="1:2" x14ac:dyDescent="0.35">
      <c r="A30" s="67" t="s">
        <v>212</v>
      </c>
      <c r="B30" s="69">
        <v>0.7</v>
      </c>
    </row>
    <row r="31" spans="1:2" x14ac:dyDescent="0.35">
      <c r="A31" s="67" t="s">
        <v>728</v>
      </c>
      <c r="B31" s="69">
        <v>0.3</v>
      </c>
    </row>
    <row r="32" spans="1:2" x14ac:dyDescent="0.35">
      <c r="A32" s="65" t="s">
        <v>982</v>
      </c>
      <c r="B32" s="66">
        <v>0.05</v>
      </c>
    </row>
    <row r="33" spans="1:2" ht="15" thickBot="1" x14ac:dyDescent="0.4">
      <c r="A33" s="71" t="s">
        <v>147</v>
      </c>
      <c r="B33" s="72">
        <v>1</v>
      </c>
    </row>
    <row r="34" spans="1:2" ht="15" thickBot="1" x14ac:dyDescent="0.4">
      <c r="A34" s="75" t="s">
        <v>994</v>
      </c>
      <c r="B34" s="77">
        <v>0.25</v>
      </c>
    </row>
    <row r="35" spans="1:2" x14ac:dyDescent="0.35">
      <c r="A35" s="73" t="s">
        <v>300</v>
      </c>
      <c r="B35" s="74">
        <v>0.1</v>
      </c>
    </row>
    <row r="36" spans="1:2" x14ac:dyDescent="0.35">
      <c r="A36" s="67" t="s">
        <v>514</v>
      </c>
      <c r="B36" s="69">
        <v>1</v>
      </c>
    </row>
    <row r="37" spans="1:2" x14ac:dyDescent="0.35">
      <c r="A37" s="65" t="s">
        <v>976</v>
      </c>
      <c r="B37" s="66">
        <v>0.9</v>
      </c>
    </row>
    <row r="38" spans="1:2" x14ac:dyDescent="0.35">
      <c r="A38" s="67" t="s">
        <v>452</v>
      </c>
      <c r="B38" s="69">
        <v>0.1</v>
      </c>
    </row>
    <row r="39" spans="1:2" ht="15" thickBot="1" x14ac:dyDescent="0.4">
      <c r="A39" s="71" t="s">
        <v>188</v>
      </c>
      <c r="B39" s="72">
        <v>0.9</v>
      </c>
    </row>
    <row r="40" spans="1:2" ht="15" thickBot="1" x14ac:dyDescent="0.4">
      <c r="A40" s="75" t="s">
        <v>991</v>
      </c>
      <c r="B40" s="77">
        <v>0.25</v>
      </c>
    </row>
    <row r="41" spans="1:2" x14ac:dyDescent="0.35">
      <c r="A41" s="64" t="s">
        <v>974</v>
      </c>
      <c r="B41" s="80">
        <v>0.15</v>
      </c>
    </row>
    <row r="42" spans="1:2" x14ac:dyDescent="0.35">
      <c r="A42" s="67" t="s">
        <v>29</v>
      </c>
      <c r="B42" s="69">
        <v>1</v>
      </c>
    </row>
    <row r="43" spans="1:2" x14ac:dyDescent="0.35">
      <c r="A43" s="65" t="s">
        <v>975</v>
      </c>
      <c r="B43" s="66">
        <v>0.05</v>
      </c>
    </row>
    <row r="44" spans="1:2" x14ac:dyDescent="0.35">
      <c r="A44" s="67" t="s">
        <v>147</v>
      </c>
      <c r="B44" s="69">
        <v>0.7</v>
      </c>
    </row>
    <row r="45" spans="1:2" x14ac:dyDescent="0.35">
      <c r="A45" s="67" t="s">
        <v>905</v>
      </c>
      <c r="B45" s="69">
        <v>0.3</v>
      </c>
    </row>
    <row r="46" spans="1:2" x14ac:dyDescent="0.35">
      <c r="A46" s="65" t="s">
        <v>981</v>
      </c>
      <c r="B46" s="66">
        <v>0.05</v>
      </c>
    </row>
    <row r="47" spans="1:2" x14ac:dyDescent="0.35">
      <c r="A47" s="67" t="s">
        <v>232</v>
      </c>
      <c r="B47" s="69">
        <v>1</v>
      </c>
    </row>
    <row r="48" spans="1:2" x14ac:dyDescent="0.35">
      <c r="A48" s="65" t="s">
        <v>984</v>
      </c>
      <c r="B48" s="66">
        <v>0.15</v>
      </c>
    </row>
    <row r="49" spans="1:2" x14ac:dyDescent="0.35">
      <c r="A49" s="67" t="s">
        <v>1002</v>
      </c>
      <c r="B49" s="69">
        <v>0.3</v>
      </c>
    </row>
    <row r="50" spans="1:2" x14ac:dyDescent="0.35">
      <c r="A50" s="67" t="s">
        <v>323</v>
      </c>
      <c r="B50" s="69">
        <v>0.4</v>
      </c>
    </row>
    <row r="51" spans="1:2" x14ac:dyDescent="0.35">
      <c r="A51" s="67" t="s">
        <v>1003</v>
      </c>
      <c r="B51" s="69">
        <v>0.3</v>
      </c>
    </row>
    <row r="52" spans="1:2" x14ac:dyDescent="0.35">
      <c r="A52" s="65" t="s">
        <v>347</v>
      </c>
      <c r="B52" s="66">
        <v>0.15</v>
      </c>
    </row>
    <row r="53" spans="1:2" x14ac:dyDescent="0.35">
      <c r="A53" s="67" t="s">
        <v>29</v>
      </c>
      <c r="B53" s="69">
        <v>0.5</v>
      </c>
    </row>
    <row r="54" spans="1:2" x14ac:dyDescent="0.35">
      <c r="A54" s="67" t="s">
        <v>48</v>
      </c>
      <c r="B54" s="69">
        <v>0.5</v>
      </c>
    </row>
    <row r="55" spans="1:2" x14ac:dyDescent="0.35">
      <c r="A55" s="65" t="s">
        <v>290</v>
      </c>
      <c r="B55" s="66">
        <v>7.0000000000000007E-2</v>
      </c>
    </row>
    <row r="56" spans="1:2" x14ac:dyDescent="0.35">
      <c r="A56" s="67" t="s">
        <v>249</v>
      </c>
      <c r="B56" s="69">
        <v>1</v>
      </c>
    </row>
    <row r="57" spans="1:2" x14ac:dyDescent="0.35">
      <c r="A57" s="65" t="s">
        <v>987</v>
      </c>
      <c r="B57" s="66">
        <v>0.08</v>
      </c>
    </row>
    <row r="58" spans="1:2" x14ac:dyDescent="0.35">
      <c r="A58" s="67" t="s">
        <v>857</v>
      </c>
      <c r="B58" s="69">
        <v>0.5</v>
      </c>
    </row>
    <row r="59" spans="1:2" x14ac:dyDescent="0.35">
      <c r="A59" s="67" t="s">
        <v>866</v>
      </c>
      <c r="B59" s="69">
        <v>0.2</v>
      </c>
    </row>
    <row r="60" spans="1:2" x14ac:dyDescent="0.35">
      <c r="A60" s="67" t="s">
        <v>841</v>
      </c>
      <c r="B60" s="69">
        <v>0.3</v>
      </c>
    </row>
    <row r="61" spans="1:2" x14ac:dyDescent="0.35">
      <c r="A61" s="65" t="s">
        <v>927</v>
      </c>
      <c r="B61" s="66">
        <v>7.0000000000000007E-2</v>
      </c>
    </row>
    <row r="62" spans="1:2" x14ac:dyDescent="0.35">
      <c r="A62" s="67" t="s">
        <v>928</v>
      </c>
      <c r="B62" s="69">
        <v>0.33</v>
      </c>
    </row>
    <row r="63" spans="1:2" x14ac:dyDescent="0.35">
      <c r="A63" s="67" t="s">
        <v>966</v>
      </c>
      <c r="B63" s="69">
        <v>0.33</v>
      </c>
    </row>
    <row r="64" spans="1:2" x14ac:dyDescent="0.35">
      <c r="A64" s="67" t="s">
        <v>948</v>
      </c>
      <c r="B64" s="69">
        <v>0.34</v>
      </c>
    </row>
    <row r="65" spans="1:2" x14ac:dyDescent="0.35">
      <c r="A65" s="65" t="s">
        <v>300</v>
      </c>
      <c r="B65" s="66">
        <v>0.08</v>
      </c>
    </row>
    <row r="66" spans="1:2" x14ac:dyDescent="0.35">
      <c r="A66" s="67" t="s">
        <v>886</v>
      </c>
      <c r="B66" s="69">
        <v>0.04</v>
      </c>
    </row>
    <row r="67" spans="1:2" x14ac:dyDescent="0.35">
      <c r="A67" s="67" t="s">
        <v>792</v>
      </c>
      <c r="B67" s="69">
        <v>0.04</v>
      </c>
    </row>
    <row r="68" spans="1:2" x14ac:dyDescent="0.35">
      <c r="A68" s="67" t="s">
        <v>825</v>
      </c>
      <c r="B68" s="69">
        <v>0.04</v>
      </c>
    </row>
    <row r="69" spans="1:2" x14ac:dyDescent="0.35">
      <c r="A69" s="67" t="s">
        <v>893</v>
      </c>
      <c r="B69" s="69">
        <v>0.04</v>
      </c>
    </row>
    <row r="70" spans="1:2" x14ac:dyDescent="0.35">
      <c r="A70" s="67" t="s">
        <v>881</v>
      </c>
      <c r="B70" s="69">
        <v>0.04</v>
      </c>
    </row>
    <row r="71" spans="1:2" x14ac:dyDescent="0.35">
      <c r="A71" s="67" t="s">
        <v>603</v>
      </c>
      <c r="B71" s="69">
        <v>0.04</v>
      </c>
    </row>
    <row r="72" spans="1:2" x14ac:dyDescent="0.35">
      <c r="A72" s="67" t="s">
        <v>614</v>
      </c>
      <c r="B72" s="69">
        <v>0.04</v>
      </c>
    </row>
    <row r="73" spans="1:2" x14ac:dyDescent="0.35">
      <c r="A73" s="67" t="s">
        <v>629</v>
      </c>
      <c r="B73" s="69">
        <v>0.04</v>
      </c>
    </row>
    <row r="74" spans="1:2" x14ac:dyDescent="0.35">
      <c r="A74" s="67" t="s">
        <v>643</v>
      </c>
      <c r="B74" s="69">
        <v>0.04</v>
      </c>
    </row>
    <row r="75" spans="1:2" x14ac:dyDescent="0.35">
      <c r="A75" s="67" t="s">
        <v>131</v>
      </c>
      <c r="B75" s="69">
        <v>0.04</v>
      </c>
    </row>
    <row r="76" spans="1:2" x14ac:dyDescent="0.35">
      <c r="A76" s="67" t="s">
        <v>157</v>
      </c>
      <c r="B76" s="69">
        <v>0.04</v>
      </c>
    </row>
    <row r="77" spans="1:2" x14ac:dyDescent="0.35">
      <c r="A77" s="67" t="s">
        <v>834</v>
      </c>
      <c r="B77" s="69">
        <v>0.04</v>
      </c>
    </row>
    <row r="78" spans="1:2" x14ac:dyDescent="0.35">
      <c r="A78" s="67" t="s">
        <v>654</v>
      </c>
      <c r="B78" s="69">
        <v>0.04</v>
      </c>
    </row>
    <row r="79" spans="1:2" x14ac:dyDescent="0.35">
      <c r="A79" s="67" t="s">
        <v>85</v>
      </c>
      <c r="B79" s="69">
        <v>0.04</v>
      </c>
    </row>
    <row r="80" spans="1:2" x14ac:dyDescent="0.35">
      <c r="A80" s="67" t="s">
        <v>59</v>
      </c>
      <c r="B80" s="69">
        <v>0.08</v>
      </c>
    </row>
    <row r="81" spans="1:2" x14ac:dyDescent="0.35">
      <c r="A81" s="67" t="s">
        <v>806</v>
      </c>
      <c r="B81" s="69">
        <v>0.08</v>
      </c>
    </row>
    <row r="82" spans="1:2" x14ac:dyDescent="0.35">
      <c r="A82" s="67" t="s">
        <v>100</v>
      </c>
      <c r="B82" s="69">
        <v>0.04</v>
      </c>
    </row>
    <row r="83" spans="1:2" x14ac:dyDescent="0.35">
      <c r="A83" s="67" t="s">
        <v>121</v>
      </c>
      <c r="B83" s="69">
        <v>0.04</v>
      </c>
    </row>
    <row r="84" spans="1:2" x14ac:dyDescent="0.35">
      <c r="A84" s="67" t="s">
        <v>141</v>
      </c>
      <c r="B84" s="69">
        <v>0.04</v>
      </c>
    </row>
    <row r="85" spans="1:2" x14ac:dyDescent="0.35">
      <c r="A85" s="67" t="s">
        <v>912</v>
      </c>
      <c r="B85" s="69">
        <v>0.04</v>
      </c>
    </row>
    <row r="86" spans="1:2" x14ac:dyDescent="0.35">
      <c r="A86" s="67" t="s">
        <v>919</v>
      </c>
      <c r="B86" s="69">
        <v>0.04</v>
      </c>
    </row>
    <row r="87" spans="1:2" x14ac:dyDescent="0.35">
      <c r="A87" s="67" t="s">
        <v>666</v>
      </c>
      <c r="B87" s="69">
        <v>0.04</v>
      </c>
    </row>
    <row r="88" spans="1:2" x14ac:dyDescent="0.35">
      <c r="A88" s="67" t="s">
        <v>788</v>
      </c>
      <c r="B88" s="69">
        <v>0.04</v>
      </c>
    </row>
    <row r="89" spans="1:2" x14ac:dyDescent="0.35">
      <c r="A89" s="65" t="s">
        <v>982</v>
      </c>
      <c r="B89" s="66">
        <v>7.0000000000000007E-2</v>
      </c>
    </row>
    <row r="90" spans="1:2" x14ac:dyDescent="0.35">
      <c r="A90" s="67" t="s">
        <v>306</v>
      </c>
      <c r="B90" s="69">
        <v>0.5</v>
      </c>
    </row>
    <row r="91" spans="1:2" x14ac:dyDescent="0.35">
      <c r="A91" s="67" t="s">
        <v>290</v>
      </c>
      <c r="B91" s="69">
        <v>0.3</v>
      </c>
    </row>
    <row r="92" spans="1:2" x14ac:dyDescent="0.35">
      <c r="A92" s="67" t="s">
        <v>269</v>
      </c>
      <c r="B92" s="69">
        <v>0.2</v>
      </c>
    </row>
    <row r="93" spans="1:2" x14ac:dyDescent="0.35">
      <c r="A93" s="65" t="s">
        <v>985</v>
      </c>
      <c r="B93" s="66">
        <v>0.08</v>
      </c>
    </row>
    <row r="94" spans="1:2" x14ac:dyDescent="0.35">
      <c r="A94" s="67" t="s">
        <v>411</v>
      </c>
      <c r="B94" s="69">
        <v>0.1</v>
      </c>
    </row>
    <row r="95" spans="1:2" x14ac:dyDescent="0.35">
      <c r="A95" s="67" t="s">
        <v>571</v>
      </c>
      <c r="B95" s="69">
        <v>0.1</v>
      </c>
    </row>
    <row r="96" spans="1:2" x14ac:dyDescent="0.35">
      <c r="A96" s="67" t="s">
        <v>576</v>
      </c>
      <c r="B96" s="69">
        <v>0.4</v>
      </c>
    </row>
    <row r="97" spans="1:2" ht="15" thickBot="1" x14ac:dyDescent="0.4">
      <c r="A97" s="71" t="s">
        <v>591</v>
      </c>
      <c r="B97" s="72">
        <v>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B8C5-F830-4341-B3A3-E814A268DA70}">
  <dimension ref="A2:B28"/>
  <sheetViews>
    <sheetView topLeftCell="A2" workbookViewId="0">
      <selection activeCell="A12" sqref="A12"/>
    </sheetView>
  </sheetViews>
  <sheetFormatPr baseColWidth="10" defaultRowHeight="14.5" x14ac:dyDescent="0.35"/>
  <cols>
    <col min="1" max="1" width="43.36328125" customWidth="1"/>
    <col min="2" max="2" width="13.36328125" bestFit="1" customWidth="1"/>
  </cols>
  <sheetData>
    <row r="2" spans="1:2" x14ac:dyDescent="0.35">
      <c r="A2" s="60" t="s">
        <v>1024</v>
      </c>
      <c r="B2" s="60" t="s">
        <v>1025</v>
      </c>
    </row>
    <row r="3" spans="1:2" x14ac:dyDescent="0.35">
      <c r="A3" s="60" t="s">
        <v>992</v>
      </c>
      <c r="B3" s="61">
        <v>0.25</v>
      </c>
    </row>
    <row r="4" spans="1:2" x14ac:dyDescent="0.35">
      <c r="A4" s="62" t="s">
        <v>975</v>
      </c>
      <c r="B4" s="63">
        <v>0.1</v>
      </c>
    </row>
    <row r="5" spans="1:2" x14ac:dyDescent="0.35">
      <c r="A5" s="62" t="s">
        <v>347</v>
      </c>
      <c r="B5" s="63">
        <v>0.7</v>
      </c>
    </row>
    <row r="6" spans="1:2" x14ac:dyDescent="0.35">
      <c r="A6" s="62" t="s">
        <v>300</v>
      </c>
      <c r="B6" s="63">
        <v>0.1</v>
      </c>
    </row>
    <row r="7" spans="1:2" x14ac:dyDescent="0.35">
      <c r="A7" s="62" t="s">
        <v>977</v>
      </c>
      <c r="B7" s="63">
        <v>0.1</v>
      </c>
    </row>
    <row r="8" spans="1:2" x14ac:dyDescent="0.35">
      <c r="A8" s="60" t="s">
        <v>993</v>
      </c>
      <c r="B8" s="61">
        <v>0.25</v>
      </c>
    </row>
    <row r="9" spans="1:2" x14ac:dyDescent="0.35">
      <c r="A9" s="62" t="s">
        <v>980</v>
      </c>
      <c r="B9" s="63">
        <v>0.15</v>
      </c>
    </row>
    <row r="10" spans="1:2" x14ac:dyDescent="0.35">
      <c r="A10" s="62" t="s">
        <v>979</v>
      </c>
      <c r="B10" s="63">
        <v>0.35</v>
      </c>
    </row>
    <row r="11" spans="1:2" x14ac:dyDescent="0.35">
      <c r="A11" s="62" t="s">
        <v>347</v>
      </c>
      <c r="B11" s="63">
        <v>0.1</v>
      </c>
    </row>
    <row r="12" spans="1:2" x14ac:dyDescent="0.35">
      <c r="A12" s="62" t="s">
        <v>978</v>
      </c>
      <c r="B12" s="63">
        <v>0.35</v>
      </c>
    </row>
    <row r="13" spans="1:2" x14ac:dyDescent="0.35">
      <c r="A13" s="62" t="s">
        <v>982</v>
      </c>
      <c r="B13" s="63">
        <v>0.05</v>
      </c>
    </row>
    <row r="14" spans="1:2" x14ac:dyDescent="0.35">
      <c r="A14" s="60" t="s">
        <v>994</v>
      </c>
      <c r="B14" s="61">
        <v>0.25</v>
      </c>
    </row>
    <row r="15" spans="1:2" x14ac:dyDescent="0.35">
      <c r="A15" s="62" t="s">
        <v>300</v>
      </c>
      <c r="B15" s="63">
        <v>0.1</v>
      </c>
    </row>
    <row r="16" spans="1:2" x14ac:dyDescent="0.35">
      <c r="A16" s="62" t="s">
        <v>976</v>
      </c>
      <c r="B16" s="63">
        <v>0.9</v>
      </c>
    </row>
    <row r="17" spans="1:2" x14ac:dyDescent="0.35">
      <c r="A17" s="60" t="s">
        <v>991</v>
      </c>
      <c r="B17" s="61">
        <v>0.25</v>
      </c>
    </row>
    <row r="18" spans="1:2" x14ac:dyDescent="0.35">
      <c r="A18" s="62" t="s">
        <v>974</v>
      </c>
      <c r="B18" s="63">
        <v>0.15</v>
      </c>
    </row>
    <row r="19" spans="1:2" x14ac:dyDescent="0.35">
      <c r="A19" s="62" t="s">
        <v>975</v>
      </c>
      <c r="B19" s="63">
        <v>0.05</v>
      </c>
    </row>
    <row r="20" spans="1:2" x14ac:dyDescent="0.35">
      <c r="A20" s="62" t="s">
        <v>981</v>
      </c>
      <c r="B20" s="63">
        <v>0.05</v>
      </c>
    </row>
    <row r="21" spans="1:2" x14ac:dyDescent="0.35">
      <c r="A21" s="62" t="s">
        <v>984</v>
      </c>
      <c r="B21" s="63">
        <v>0.15</v>
      </c>
    </row>
    <row r="22" spans="1:2" x14ac:dyDescent="0.35">
      <c r="A22" s="62" t="s">
        <v>347</v>
      </c>
      <c r="B22" s="63">
        <v>0.15</v>
      </c>
    </row>
    <row r="23" spans="1:2" x14ac:dyDescent="0.35">
      <c r="A23" s="62" t="s">
        <v>290</v>
      </c>
      <c r="B23" s="63">
        <v>7.0000000000000007E-2</v>
      </c>
    </row>
    <row r="24" spans="1:2" x14ac:dyDescent="0.35">
      <c r="A24" s="62" t="s">
        <v>987</v>
      </c>
      <c r="B24" s="63">
        <v>0.08</v>
      </c>
    </row>
    <row r="25" spans="1:2" x14ac:dyDescent="0.35">
      <c r="A25" s="62" t="s">
        <v>927</v>
      </c>
      <c r="B25" s="63">
        <v>7.0000000000000007E-2</v>
      </c>
    </row>
    <row r="26" spans="1:2" x14ac:dyDescent="0.35">
      <c r="A26" s="62" t="s">
        <v>300</v>
      </c>
      <c r="B26" s="63">
        <v>0.08</v>
      </c>
    </row>
    <row r="27" spans="1:2" x14ac:dyDescent="0.35">
      <c r="A27" s="62" t="s">
        <v>982</v>
      </c>
      <c r="B27" s="63">
        <v>7.0000000000000007E-2</v>
      </c>
    </row>
    <row r="28" spans="1:2" x14ac:dyDescent="0.35">
      <c r="A28" s="62" t="s">
        <v>985</v>
      </c>
      <c r="B28" s="63">
        <v>0.08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81A2-C599-45CF-B119-21EF5517E414}">
  <dimension ref="A1:AD247"/>
  <sheetViews>
    <sheetView tabSelected="1" zoomScaleNormal="100" workbookViewId="0">
      <pane xSplit="6" ySplit="3" topLeftCell="I4" activePane="bottomRight" state="frozen"/>
      <selection activeCell="A3" sqref="A3"/>
      <selection pane="topRight" activeCell="E3" sqref="E3"/>
      <selection pane="bottomLeft" activeCell="A4" sqref="A4"/>
      <selection pane="bottomRight" activeCell="A4" sqref="A4"/>
    </sheetView>
  </sheetViews>
  <sheetFormatPr baseColWidth="10" defaultColWidth="11.453125" defaultRowHeight="14" x14ac:dyDescent="0.3"/>
  <cols>
    <col min="1" max="1" width="19.81640625" style="2" customWidth="1"/>
    <col min="2" max="2" width="14.36328125" style="55" customWidth="1"/>
    <col min="3" max="3" width="19.81640625" style="2" customWidth="1"/>
    <col min="4" max="4" width="24.81640625" style="2" customWidth="1"/>
    <col min="5" max="5" width="10.81640625" style="6" customWidth="1"/>
    <col min="6" max="6" width="47.1796875" style="2" customWidth="1"/>
    <col min="7" max="7" width="13.453125" style="2" customWidth="1"/>
    <col min="8" max="8" width="38.81640625" style="2" customWidth="1"/>
    <col min="9" max="9" width="11.453125" style="2"/>
    <col min="10" max="10" width="10.453125" style="2" bestFit="1" customWidth="1"/>
    <col min="11" max="11" width="13.81640625" style="2" customWidth="1"/>
    <col min="12" max="12" width="5.453125" style="2" customWidth="1"/>
    <col min="13" max="13" width="9.1796875" style="2" bestFit="1" customWidth="1"/>
    <col min="14" max="14" width="5.453125" style="2" customWidth="1"/>
    <col min="15" max="15" width="6" style="2" customWidth="1"/>
    <col min="16" max="16" width="7.7265625" style="2" customWidth="1"/>
    <col min="17" max="17" width="5.453125" style="2" customWidth="1"/>
    <col min="18" max="18" width="7" style="2" customWidth="1"/>
    <col min="19" max="19" width="5.453125" style="2" customWidth="1"/>
    <col min="20" max="20" width="9" style="2" bestFit="1" customWidth="1"/>
    <col min="21" max="22" width="8" style="2" customWidth="1"/>
    <col min="23" max="23" width="6.54296875" style="2" customWidth="1"/>
    <col min="24" max="24" width="15.81640625" style="2" customWidth="1"/>
    <col min="25" max="16384" width="11.453125" style="2"/>
  </cols>
  <sheetData>
    <row r="1" spans="1:30" ht="22.5" customHeight="1" x14ac:dyDescent="0.3">
      <c r="A1" s="54" t="s">
        <v>0</v>
      </c>
      <c r="B1" s="54"/>
      <c r="C1" s="54"/>
      <c r="D1" s="54"/>
      <c r="E1" s="54"/>
      <c r="F1" s="54"/>
      <c r="G1" s="54"/>
      <c r="H1" s="54"/>
      <c r="I1" s="54"/>
      <c r="J1" s="54"/>
      <c r="K1" s="54"/>
      <c r="L1" s="54"/>
      <c r="M1" s="54"/>
      <c r="N1" s="54"/>
      <c r="O1" s="54"/>
      <c r="P1" s="54"/>
      <c r="Q1" s="54"/>
      <c r="R1" s="54"/>
      <c r="S1" s="54"/>
      <c r="T1" s="54"/>
      <c r="U1" s="54"/>
      <c r="V1" s="54"/>
      <c r="W1" s="54"/>
      <c r="X1" s="1"/>
      <c r="Y1" s="1"/>
      <c r="Z1" s="1"/>
      <c r="AA1" s="1"/>
      <c r="AB1" s="1"/>
      <c r="AC1" s="1"/>
      <c r="AD1" s="1"/>
    </row>
    <row r="2" spans="1:30" ht="18.5" customHeight="1" x14ac:dyDescent="0.3">
      <c r="A2" s="54"/>
      <c r="B2" s="54"/>
      <c r="C2" s="54"/>
      <c r="D2" s="54"/>
      <c r="E2" s="54"/>
      <c r="F2" s="54"/>
      <c r="G2" s="54"/>
      <c r="H2" s="54"/>
      <c r="I2" s="54"/>
      <c r="J2" s="54"/>
      <c r="K2" s="54"/>
      <c r="L2" s="54"/>
      <c r="M2" s="54"/>
      <c r="N2" s="54"/>
      <c r="O2" s="54"/>
      <c r="P2" s="54"/>
      <c r="Q2" s="54"/>
      <c r="R2" s="54"/>
      <c r="S2" s="54"/>
      <c r="T2" s="54"/>
      <c r="U2" s="54"/>
      <c r="V2" s="54"/>
      <c r="W2" s="54"/>
    </row>
    <row r="3" spans="1:30" s="4" customFormat="1" ht="28" x14ac:dyDescent="0.35">
      <c r="A3" s="3" t="s">
        <v>1</v>
      </c>
      <c r="B3" s="3" t="s">
        <v>990</v>
      </c>
      <c r="C3" s="3" t="s">
        <v>973</v>
      </c>
      <c r="D3" s="3" t="s">
        <v>2</v>
      </c>
      <c r="E3" s="3" t="s">
        <v>3</v>
      </c>
      <c r="F3" s="3" t="s">
        <v>4</v>
      </c>
      <c r="G3" s="3" t="s">
        <v>1025</v>
      </c>
      <c r="H3" s="3" t="s">
        <v>5</v>
      </c>
      <c r="I3" s="3" t="s">
        <v>6</v>
      </c>
      <c r="J3" s="3" t="s">
        <v>7</v>
      </c>
      <c r="K3" s="3" t="s">
        <v>8</v>
      </c>
      <c r="L3" s="3" t="s">
        <v>9</v>
      </c>
      <c r="M3" s="3" t="s">
        <v>10</v>
      </c>
      <c r="N3" s="3" t="s">
        <v>11</v>
      </c>
      <c r="O3" s="3" t="s">
        <v>12</v>
      </c>
      <c r="P3" s="3" t="s">
        <v>13</v>
      </c>
      <c r="Q3" s="3" t="s">
        <v>14</v>
      </c>
      <c r="R3" s="3" t="s">
        <v>15</v>
      </c>
      <c r="S3" s="3" t="s">
        <v>16</v>
      </c>
      <c r="T3" s="3" t="s">
        <v>17</v>
      </c>
      <c r="U3" s="3" t="s">
        <v>18</v>
      </c>
      <c r="V3" s="3" t="s">
        <v>19</v>
      </c>
      <c r="W3" s="3" t="s">
        <v>20</v>
      </c>
    </row>
    <row r="4" spans="1:30" x14ac:dyDescent="0.3">
      <c r="A4" s="7" t="s">
        <v>21</v>
      </c>
      <c r="B4" s="25" t="s">
        <v>992</v>
      </c>
      <c r="C4" s="7" t="s">
        <v>347</v>
      </c>
      <c r="D4" s="7" t="s">
        <v>22</v>
      </c>
      <c r="E4" s="25" t="s">
        <v>23</v>
      </c>
      <c r="F4" s="7" t="s">
        <v>24</v>
      </c>
      <c r="G4" s="21">
        <v>0.1</v>
      </c>
      <c r="H4" s="7" t="s">
        <v>25</v>
      </c>
      <c r="I4" s="7" t="s">
        <v>27</v>
      </c>
      <c r="J4" s="25">
        <f t="shared" ref="J4:J29" si="0">SUM(L4:W4)</f>
        <v>1</v>
      </c>
      <c r="K4" s="7" t="s">
        <v>28</v>
      </c>
      <c r="L4" s="32" t="s">
        <v>26</v>
      </c>
      <c r="M4" s="32" t="s">
        <v>26</v>
      </c>
      <c r="N4" s="32" t="s">
        <v>26</v>
      </c>
      <c r="O4" s="32" t="s">
        <v>26</v>
      </c>
      <c r="P4" s="33">
        <v>1</v>
      </c>
      <c r="Q4" s="32" t="s">
        <v>26</v>
      </c>
      <c r="R4" s="32" t="s">
        <v>26</v>
      </c>
      <c r="S4" s="32" t="s">
        <v>26</v>
      </c>
      <c r="T4" s="32" t="s">
        <v>26</v>
      </c>
      <c r="U4" s="32" t="s">
        <v>26</v>
      </c>
      <c r="V4" s="32" t="s">
        <v>26</v>
      </c>
      <c r="W4" s="32" t="s">
        <v>26</v>
      </c>
    </row>
    <row r="5" spans="1:30" x14ac:dyDescent="0.3">
      <c r="A5" s="7" t="s">
        <v>21</v>
      </c>
      <c r="B5" s="44" t="s">
        <v>991</v>
      </c>
      <c r="C5" s="7" t="s">
        <v>974</v>
      </c>
      <c r="D5" s="7" t="s">
        <v>29</v>
      </c>
      <c r="E5" s="25" t="s">
        <v>30</v>
      </c>
      <c r="F5" s="7" t="s">
        <v>31</v>
      </c>
      <c r="G5" s="17">
        <v>0.15</v>
      </c>
      <c r="H5" s="7" t="s">
        <v>32</v>
      </c>
      <c r="I5" s="7" t="s">
        <v>33</v>
      </c>
      <c r="J5" s="25">
        <f t="shared" si="0"/>
        <v>1</v>
      </c>
      <c r="K5" s="7" t="s">
        <v>34</v>
      </c>
      <c r="L5" s="33">
        <v>1</v>
      </c>
      <c r="M5" s="32" t="s">
        <v>26</v>
      </c>
      <c r="N5" s="32" t="s">
        <v>26</v>
      </c>
      <c r="O5" s="32" t="s">
        <v>26</v>
      </c>
      <c r="P5" s="32" t="s">
        <v>26</v>
      </c>
      <c r="Q5" s="32" t="s">
        <v>26</v>
      </c>
      <c r="R5" s="32" t="s">
        <v>26</v>
      </c>
      <c r="S5" s="32" t="s">
        <v>26</v>
      </c>
      <c r="T5" s="32" t="s">
        <v>26</v>
      </c>
      <c r="U5" s="32" t="s">
        <v>26</v>
      </c>
      <c r="V5" s="32" t="s">
        <v>26</v>
      </c>
      <c r="W5" s="32" t="s">
        <v>26</v>
      </c>
    </row>
    <row r="6" spans="1:30" x14ac:dyDescent="0.3">
      <c r="A6" s="7" t="s">
        <v>21</v>
      </c>
      <c r="B6" s="44" t="s">
        <v>991</v>
      </c>
      <c r="C6" s="7" t="s">
        <v>974</v>
      </c>
      <c r="D6" s="7" t="s">
        <v>29</v>
      </c>
      <c r="E6" s="25" t="s">
        <v>35</v>
      </c>
      <c r="F6" s="7" t="s">
        <v>36</v>
      </c>
      <c r="G6" s="17">
        <v>0.2</v>
      </c>
      <c r="H6" s="7" t="s">
        <v>37</v>
      </c>
      <c r="I6" s="7" t="s">
        <v>38</v>
      </c>
      <c r="J6" s="25">
        <f t="shared" si="0"/>
        <v>1</v>
      </c>
      <c r="K6" s="7" t="s">
        <v>28</v>
      </c>
      <c r="L6" s="33">
        <v>1</v>
      </c>
      <c r="M6" s="32" t="s">
        <v>26</v>
      </c>
      <c r="N6" s="32" t="s">
        <v>26</v>
      </c>
      <c r="O6" s="32" t="s">
        <v>26</v>
      </c>
      <c r="P6" s="32" t="s">
        <v>26</v>
      </c>
      <c r="Q6" s="32" t="s">
        <v>26</v>
      </c>
      <c r="R6" s="32" t="s">
        <v>26</v>
      </c>
      <c r="S6" s="32" t="s">
        <v>26</v>
      </c>
      <c r="T6" s="32" t="s">
        <v>26</v>
      </c>
      <c r="U6" s="32" t="s">
        <v>26</v>
      </c>
      <c r="V6" s="32" t="s">
        <v>26</v>
      </c>
      <c r="W6" s="32" t="s">
        <v>26</v>
      </c>
    </row>
    <row r="7" spans="1:30" x14ac:dyDescent="0.3">
      <c r="A7" s="7" t="s">
        <v>21</v>
      </c>
      <c r="B7" s="44" t="s">
        <v>991</v>
      </c>
      <c r="C7" s="7" t="s">
        <v>974</v>
      </c>
      <c r="D7" s="7" t="s">
        <v>29</v>
      </c>
      <c r="E7" s="25" t="s">
        <v>39</v>
      </c>
      <c r="F7" s="7" t="s">
        <v>40</v>
      </c>
      <c r="G7" s="17">
        <v>0.2</v>
      </c>
      <c r="H7" s="7" t="s">
        <v>41</v>
      </c>
      <c r="I7" s="7" t="s">
        <v>42</v>
      </c>
      <c r="J7" s="25">
        <f t="shared" si="0"/>
        <v>1</v>
      </c>
      <c r="K7" s="7" t="s">
        <v>34</v>
      </c>
      <c r="L7" s="33" t="s">
        <v>26</v>
      </c>
      <c r="M7" s="33">
        <v>1</v>
      </c>
      <c r="N7" s="33" t="s">
        <v>26</v>
      </c>
      <c r="O7" s="33" t="s">
        <v>26</v>
      </c>
      <c r="P7" s="33" t="s">
        <v>26</v>
      </c>
      <c r="Q7" s="33" t="s">
        <v>26</v>
      </c>
      <c r="R7" s="33" t="s">
        <v>26</v>
      </c>
      <c r="S7" s="33" t="s">
        <v>26</v>
      </c>
      <c r="T7" s="33" t="s">
        <v>26</v>
      </c>
      <c r="U7" s="33" t="s">
        <v>26</v>
      </c>
      <c r="V7" s="33" t="s">
        <v>26</v>
      </c>
      <c r="W7" s="33" t="s">
        <v>26</v>
      </c>
    </row>
    <row r="8" spans="1:30" x14ac:dyDescent="0.3">
      <c r="A8" s="7" t="s">
        <v>21</v>
      </c>
      <c r="B8" s="44" t="s">
        <v>991</v>
      </c>
      <c r="C8" s="7" t="s">
        <v>974</v>
      </c>
      <c r="D8" s="7" t="s">
        <v>29</v>
      </c>
      <c r="E8" s="25" t="s">
        <v>43</v>
      </c>
      <c r="F8" s="7" t="s">
        <v>44</v>
      </c>
      <c r="G8" s="17">
        <v>0.25</v>
      </c>
      <c r="H8" s="7" t="s">
        <v>45</v>
      </c>
      <c r="I8" s="7" t="s">
        <v>46</v>
      </c>
      <c r="J8" s="25">
        <f t="shared" si="0"/>
        <v>6</v>
      </c>
      <c r="K8" s="7" t="s">
        <v>47</v>
      </c>
      <c r="L8" s="33" t="s">
        <v>26</v>
      </c>
      <c r="M8" s="33" t="s">
        <v>26</v>
      </c>
      <c r="N8" s="33" t="s">
        <v>26</v>
      </c>
      <c r="O8" s="33" t="s">
        <v>26</v>
      </c>
      <c r="P8" s="33" t="s">
        <v>26</v>
      </c>
      <c r="Q8" s="33" t="s">
        <v>26</v>
      </c>
      <c r="R8" s="33">
        <v>1</v>
      </c>
      <c r="S8" s="33">
        <v>1</v>
      </c>
      <c r="T8" s="33">
        <v>1</v>
      </c>
      <c r="U8" s="33">
        <v>1</v>
      </c>
      <c r="V8" s="33">
        <v>1</v>
      </c>
      <c r="W8" s="33">
        <v>1</v>
      </c>
    </row>
    <row r="9" spans="1:30" x14ac:dyDescent="0.3">
      <c r="A9" s="7" t="s">
        <v>21</v>
      </c>
      <c r="B9" s="44" t="s">
        <v>991</v>
      </c>
      <c r="C9" s="7" t="s">
        <v>347</v>
      </c>
      <c r="D9" s="7" t="s">
        <v>48</v>
      </c>
      <c r="E9" s="25" t="s">
        <v>49</v>
      </c>
      <c r="F9" s="7" t="s">
        <v>50</v>
      </c>
      <c r="G9" s="17">
        <v>0.2</v>
      </c>
      <c r="H9" s="7" t="s">
        <v>51</v>
      </c>
      <c r="I9" s="7" t="s">
        <v>52</v>
      </c>
      <c r="J9" s="25">
        <f t="shared" si="0"/>
        <v>1</v>
      </c>
      <c r="K9" s="7" t="s">
        <v>53</v>
      </c>
      <c r="L9" s="34" t="s">
        <v>26</v>
      </c>
      <c r="M9" s="34" t="s">
        <v>26</v>
      </c>
      <c r="N9" s="33">
        <v>1</v>
      </c>
      <c r="O9" s="33" t="s">
        <v>26</v>
      </c>
      <c r="P9" s="33" t="s">
        <v>26</v>
      </c>
      <c r="Q9" s="33" t="s">
        <v>26</v>
      </c>
      <c r="R9" s="33" t="s">
        <v>26</v>
      </c>
      <c r="S9" s="33" t="s">
        <v>26</v>
      </c>
      <c r="T9" s="33" t="s">
        <v>26</v>
      </c>
      <c r="U9" s="33" t="s">
        <v>26</v>
      </c>
      <c r="V9" s="33" t="s">
        <v>26</v>
      </c>
      <c r="W9" s="33" t="s">
        <v>26</v>
      </c>
    </row>
    <row r="10" spans="1:30" x14ac:dyDescent="0.3">
      <c r="A10" s="7" t="s">
        <v>21</v>
      </c>
      <c r="B10" s="44" t="s">
        <v>991</v>
      </c>
      <c r="C10" s="7" t="s">
        <v>347</v>
      </c>
      <c r="D10" s="7" t="s">
        <v>48</v>
      </c>
      <c r="E10" s="25" t="s">
        <v>54</v>
      </c>
      <c r="F10" s="7" t="s">
        <v>55</v>
      </c>
      <c r="G10" s="17">
        <v>0.7</v>
      </c>
      <c r="H10" s="7" t="s">
        <v>56</v>
      </c>
      <c r="I10" s="7" t="s">
        <v>57</v>
      </c>
      <c r="J10" s="25">
        <f t="shared" si="0"/>
        <v>4</v>
      </c>
      <c r="K10" s="7" t="s">
        <v>58</v>
      </c>
      <c r="L10" s="34" t="s">
        <v>26</v>
      </c>
      <c r="M10" s="34" t="s">
        <v>26</v>
      </c>
      <c r="N10" s="33">
        <v>1</v>
      </c>
      <c r="O10" s="33" t="s">
        <v>26</v>
      </c>
      <c r="P10" s="33" t="s">
        <v>26</v>
      </c>
      <c r="Q10" s="33">
        <v>1</v>
      </c>
      <c r="R10" s="33" t="s">
        <v>26</v>
      </c>
      <c r="S10" s="33" t="s">
        <v>26</v>
      </c>
      <c r="T10" s="33">
        <v>1</v>
      </c>
      <c r="U10" s="33" t="s">
        <v>26</v>
      </c>
      <c r="V10" s="33" t="s">
        <v>26</v>
      </c>
      <c r="W10" s="33">
        <v>1</v>
      </c>
    </row>
    <row r="11" spans="1:30" x14ac:dyDescent="0.3">
      <c r="A11" s="7" t="s">
        <v>21</v>
      </c>
      <c r="B11" s="25" t="s">
        <v>991</v>
      </c>
      <c r="C11" s="7" t="s">
        <v>300</v>
      </c>
      <c r="D11" s="7" t="s">
        <v>59</v>
      </c>
      <c r="E11" s="25" t="s">
        <v>60</v>
      </c>
      <c r="F11" s="7" t="s">
        <v>61</v>
      </c>
      <c r="G11" s="17">
        <v>0.2</v>
      </c>
      <c r="H11" s="7" t="s">
        <v>62</v>
      </c>
      <c r="I11" s="7" t="s">
        <v>63</v>
      </c>
      <c r="J11" s="25">
        <f t="shared" si="0"/>
        <v>3</v>
      </c>
      <c r="K11" s="7" t="s">
        <v>64</v>
      </c>
      <c r="L11" s="34" t="s">
        <v>26</v>
      </c>
      <c r="M11" s="34" t="s">
        <v>26</v>
      </c>
      <c r="N11" s="33">
        <v>1</v>
      </c>
      <c r="O11" s="33" t="s">
        <v>26</v>
      </c>
      <c r="P11" s="33" t="s">
        <v>26</v>
      </c>
      <c r="Q11" s="33" t="s">
        <v>26</v>
      </c>
      <c r="R11" s="33" t="s">
        <v>26</v>
      </c>
      <c r="S11" s="33" t="s">
        <v>26</v>
      </c>
      <c r="T11" s="33">
        <v>1</v>
      </c>
      <c r="U11" s="33">
        <v>1</v>
      </c>
      <c r="V11" s="33" t="s">
        <v>26</v>
      </c>
      <c r="W11" s="33" t="s">
        <v>26</v>
      </c>
    </row>
    <row r="12" spans="1:30" x14ac:dyDescent="0.3">
      <c r="A12" s="7" t="s">
        <v>21</v>
      </c>
      <c r="B12" s="25" t="s">
        <v>991</v>
      </c>
      <c r="C12" s="7" t="s">
        <v>300</v>
      </c>
      <c r="D12" s="7" t="s">
        <v>59</v>
      </c>
      <c r="E12" s="25" t="s">
        <v>65</v>
      </c>
      <c r="F12" s="7" t="s">
        <v>66</v>
      </c>
      <c r="G12" s="17">
        <v>0.2</v>
      </c>
      <c r="H12" s="7" t="s">
        <v>67</v>
      </c>
      <c r="I12" s="7" t="s">
        <v>68</v>
      </c>
      <c r="J12" s="25">
        <f t="shared" si="0"/>
        <v>2</v>
      </c>
      <c r="K12" s="7" t="s">
        <v>69</v>
      </c>
      <c r="L12" s="34" t="s">
        <v>26</v>
      </c>
      <c r="M12" s="34" t="s">
        <v>26</v>
      </c>
      <c r="N12" s="33" t="s">
        <v>26</v>
      </c>
      <c r="O12" s="33">
        <v>2</v>
      </c>
      <c r="P12" s="33" t="s">
        <v>26</v>
      </c>
      <c r="Q12" s="33" t="s">
        <v>26</v>
      </c>
      <c r="R12" s="33" t="s">
        <v>26</v>
      </c>
      <c r="S12" s="33" t="s">
        <v>26</v>
      </c>
      <c r="T12" s="33" t="s">
        <v>26</v>
      </c>
      <c r="U12" s="33" t="s">
        <v>26</v>
      </c>
      <c r="V12" s="33" t="s">
        <v>26</v>
      </c>
      <c r="W12" s="33" t="s">
        <v>26</v>
      </c>
    </row>
    <row r="13" spans="1:30" x14ac:dyDescent="0.3">
      <c r="A13" s="7" t="s">
        <v>21</v>
      </c>
      <c r="B13" s="25" t="s">
        <v>991</v>
      </c>
      <c r="C13" s="7" t="s">
        <v>300</v>
      </c>
      <c r="D13" s="7" t="s">
        <v>59</v>
      </c>
      <c r="E13" s="25" t="s">
        <v>70</v>
      </c>
      <c r="F13" s="7" t="s">
        <v>71</v>
      </c>
      <c r="G13" s="17">
        <v>0.3</v>
      </c>
      <c r="H13" s="7" t="s">
        <v>72</v>
      </c>
      <c r="I13" s="7" t="s">
        <v>73</v>
      </c>
      <c r="J13" s="25">
        <f t="shared" si="0"/>
        <v>12</v>
      </c>
      <c r="K13" s="7" t="s">
        <v>74</v>
      </c>
      <c r="L13" s="33">
        <v>1</v>
      </c>
      <c r="M13" s="33">
        <v>1</v>
      </c>
      <c r="N13" s="33">
        <v>1</v>
      </c>
      <c r="O13" s="33">
        <v>1</v>
      </c>
      <c r="P13" s="33">
        <v>1</v>
      </c>
      <c r="Q13" s="33">
        <v>1</v>
      </c>
      <c r="R13" s="33">
        <v>1</v>
      </c>
      <c r="S13" s="33">
        <v>1</v>
      </c>
      <c r="T13" s="33">
        <v>1</v>
      </c>
      <c r="U13" s="33">
        <v>1</v>
      </c>
      <c r="V13" s="33">
        <v>1</v>
      </c>
      <c r="W13" s="33">
        <v>1</v>
      </c>
    </row>
    <row r="14" spans="1:30" x14ac:dyDescent="0.3">
      <c r="A14" s="7" t="s">
        <v>21</v>
      </c>
      <c r="B14" s="25" t="s">
        <v>991</v>
      </c>
      <c r="C14" s="7" t="s">
        <v>300</v>
      </c>
      <c r="D14" s="7" t="s">
        <v>59</v>
      </c>
      <c r="E14" s="25" t="s">
        <v>75</v>
      </c>
      <c r="F14" s="7" t="s">
        <v>76</v>
      </c>
      <c r="G14" s="17">
        <v>0.15</v>
      </c>
      <c r="H14" s="7" t="s">
        <v>77</v>
      </c>
      <c r="I14" s="7" t="s">
        <v>78</v>
      </c>
      <c r="J14" s="25">
        <f t="shared" si="0"/>
        <v>1</v>
      </c>
      <c r="K14" s="7" t="s">
        <v>79</v>
      </c>
      <c r="L14" s="34" t="s">
        <v>26</v>
      </c>
      <c r="M14" s="34" t="s">
        <v>26</v>
      </c>
      <c r="N14" s="33" t="s">
        <v>26</v>
      </c>
      <c r="O14" s="33" t="s">
        <v>26</v>
      </c>
      <c r="P14" s="33" t="s">
        <v>26</v>
      </c>
      <c r="Q14" s="33" t="s">
        <v>26</v>
      </c>
      <c r="R14" s="33" t="s">
        <v>26</v>
      </c>
      <c r="S14" s="33" t="s">
        <v>26</v>
      </c>
      <c r="T14" s="33" t="s">
        <v>26</v>
      </c>
      <c r="U14" s="33" t="s">
        <v>26</v>
      </c>
      <c r="V14" s="33" t="s">
        <v>26</v>
      </c>
      <c r="W14" s="33">
        <v>1</v>
      </c>
    </row>
    <row r="15" spans="1:30" x14ac:dyDescent="0.3">
      <c r="A15" s="7" t="s">
        <v>21</v>
      </c>
      <c r="B15" s="25" t="s">
        <v>991</v>
      </c>
      <c r="C15" s="7" t="s">
        <v>300</v>
      </c>
      <c r="D15" s="7" t="s">
        <v>59</v>
      </c>
      <c r="E15" s="25" t="s">
        <v>80</v>
      </c>
      <c r="F15" s="7" t="s">
        <v>81</v>
      </c>
      <c r="G15" s="17">
        <v>0.15</v>
      </c>
      <c r="H15" s="7" t="s">
        <v>82</v>
      </c>
      <c r="I15" s="7" t="s">
        <v>83</v>
      </c>
      <c r="J15" s="25">
        <f t="shared" si="0"/>
        <v>3</v>
      </c>
      <c r="K15" s="7" t="s">
        <v>84</v>
      </c>
      <c r="L15" s="34" t="s">
        <v>26</v>
      </c>
      <c r="M15" s="33">
        <v>1</v>
      </c>
      <c r="N15" s="33" t="s">
        <v>26</v>
      </c>
      <c r="O15" s="33" t="s">
        <v>26</v>
      </c>
      <c r="P15" s="33" t="s">
        <v>26</v>
      </c>
      <c r="Q15" s="33">
        <v>1</v>
      </c>
      <c r="R15" s="33" t="s">
        <v>26</v>
      </c>
      <c r="S15" s="33" t="s">
        <v>26</v>
      </c>
      <c r="T15" s="33" t="s">
        <v>26</v>
      </c>
      <c r="U15" s="33" t="s">
        <v>26</v>
      </c>
      <c r="V15" s="33">
        <v>1</v>
      </c>
      <c r="W15" s="33" t="s">
        <v>26</v>
      </c>
    </row>
    <row r="16" spans="1:30" x14ac:dyDescent="0.3">
      <c r="A16" s="7" t="s">
        <v>21</v>
      </c>
      <c r="B16" s="25" t="s">
        <v>991</v>
      </c>
      <c r="C16" s="7" t="s">
        <v>300</v>
      </c>
      <c r="D16" s="7" t="s">
        <v>85</v>
      </c>
      <c r="E16" s="25" t="s">
        <v>86</v>
      </c>
      <c r="F16" s="35" t="s">
        <v>87</v>
      </c>
      <c r="G16" s="84">
        <v>0.4</v>
      </c>
      <c r="H16" s="7" t="s">
        <v>88</v>
      </c>
      <c r="I16" s="7" t="s">
        <v>89</v>
      </c>
      <c r="J16" s="25">
        <f t="shared" si="0"/>
        <v>12</v>
      </c>
      <c r="K16" s="7" t="s">
        <v>90</v>
      </c>
      <c r="L16" s="33">
        <v>1</v>
      </c>
      <c r="M16" s="33">
        <v>1</v>
      </c>
      <c r="N16" s="33">
        <v>1</v>
      </c>
      <c r="O16" s="33">
        <v>1</v>
      </c>
      <c r="P16" s="33">
        <v>1</v>
      </c>
      <c r="Q16" s="33">
        <v>1</v>
      </c>
      <c r="R16" s="33">
        <v>1</v>
      </c>
      <c r="S16" s="33">
        <v>1</v>
      </c>
      <c r="T16" s="33">
        <v>1</v>
      </c>
      <c r="U16" s="33">
        <v>1</v>
      </c>
      <c r="V16" s="33">
        <v>1</v>
      </c>
      <c r="W16" s="33">
        <v>1</v>
      </c>
    </row>
    <row r="17" spans="1:23" x14ac:dyDescent="0.3">
      <c r="A17" s="7" t="s">
        <v>21</v>
      </c>
      <c r="B17" s="25" t="s">
        <v>991</v>
      </c>
      <c r="C17" s="7" t="s">
        <v>300</v>
      </c>
      <c r="D17" s="7" t="s">
        <v>85</v>
      </c>
      <c r="E17" s="25" t="s">
        <v>91</v>
      </c>
      <c r="F17" s="35" t="s">
        <v>92</v>
      </c>
      <c r="G17" s="84">
        <v>0.4</v>
      </c>
      <c r="H17" s="7" t="s">
        <v>93</v>
      </c>
      <c r="I17" s="7" t="s">
        <v>94</v>
      </c>
      <c r="J17" s="25">
        <f t="shared" si="0"/>
        <v>12</v>
      </c>
      <c r="K17" s="7" t="s">
        <v>95</v>
      </c>
      <c r="L17" s="33">
        <v>1</v>
      </c>
      <c r="M17" s="33">
        <v>1</v>
      </c>
      <c r="N17" s="33">
        <v>1</v>
      </c>
      <c r="O17" s="33">
        <v>1</v>
      </c>
      <c r="P17" s="33">
        <v>1</v>
      </c>
      <c r="Q17" s="33">
        <v>1</v>
      </c>
      <c r="R17" s="33">
        <v>1</v>
      </c>
      <c r="S17" s="33">
        <v>1</v>
      </c>
      <c r="T17" s="33">
        <v>1</v>
      </c>
      <c r="U17" s="33">
        <v>1</v>
      </c>
      <c r="V17" s="33">
        <v>1</v>
      </c>
      <c r="W17" s="33">
        <v>1</v>
      </c>
    </row>
    <row r="18" spans="1:23" x14ac:dyDescent="0.3">
      <c r="A18" s="7" t="s">
        <v>21</v>
      </c>
      <c r="B18" s="25" t="s">
        <v>991</v>
      </c>
      <c r="C18" s="7" t="s">
        <v>300</v>
      </c>
      <c r="D18" s="7" t="s">
        <v>85</v>
      </c>
      <c r="E18" s="25" t="s">
        <v>96</v>
      </c>
      <c r="F18" s="7" t="s">
        <v>97</v>
      </c>
      <c r="G18" s="17">
        <v>0.2</v>
      </c>
      <c r="H18" s="7" t="s">
        <v>98</v>
      </c>
      <c r="I18" s="7" t="s">
        <v>99</v>
      </c>
      <c r="J18" s="25">
        <f t="shared" si="0"/>
        <v>12</v>
      </c>
      <c r="K18" s="7" t="s">
        <v>95</v>
      </c>
      <c r="L18" s="33">
        <v>1</v>
      </c>
      <c r="M18" s="33">
        <v>1</v>
      </c>
      <c r="N18" s="33">
        <v>1</v>
      </c>
      <c r="O18" s="33">
        <v>1</v>
      </c>
      <c r="P18" s="33">
        <v>1</v>
      </c>
      <c r="Q18" s="33">
        <v>1</v>
      </c>
      <c r="R18" s="33">
        <v>1</v>
      </c>
      <c r="S18" s="33">
        <v>1</v>
      </c>
      <c r="T18" s="33">
        <v>1</v>
      </c>
      <c r="U18" s="33">
        <v>1</v>
      </c>
      <c r="V18" s="33">
        <v>1</v>
      </c>
      <c r="W18" s="33">
        <v>1</v>
      </c>
    </row>
    <row r="19" spans="1:23" x14ac:dyDescent="0.3">
      <c r="A19" s="7" t="s">
        <v>21</v>
      </c>
      <c r="B19" s="25" t="s">
        <v>991</v>
      </c>
      <c r="C19" s="7" t="s">
        <v>300</v>
      </c>
      <c r="D19" s="7" t="s">
        <v>100</v>
      </c>
      <c r="E19" s="25" t="s">
        <v>101</v>
      </c>
      <c r="F19" s="7" t="s">
        <v>102</v>
      </c>
      <c r="G19" s="17">
        <v>0.3</v>
      </c>
      <c r="H19" s="7" t="s">
        <v>103</v>
      </c>
      <c r="I19" s="7" t="s">
        <v>104</v>
      </c>
      <c r="J19" s="25">
        <f t="shared" si="0"/>
        <v>12</v>
      </c>
      <c r="K19" s="7" t="s">
        <v>105</v>
      </c>
      <c r="L19" s="33">
        <v>1</v>
      </c>
      <c r="M19" s="33">
        <v>1</v>
      </c>
      <c r="N19" s="33">
        <v>1</v>
      </c>
      <c r="O19" s="33">
        <v>1</v>
      </c>
      <c r="P19" s="33">
        <v>1</v>
      </c>
      <c r="Q19" s="33">
        <v>1</v>
      </c>
      <c r="R19" s="33">
        <v>1</v>
      </c>
      <c r="S19" s="33">
        <v>1</v>
      </c>
      <c r="T19" s="33">
        <v>1</v>
      </c>
      <c r="U19" s="33">
        <v>1</v>
      </c>
      <c r="V19" s="33">
        <v>1</v>
      </c>
      <c r="W19" s="33">
        <v>1</v>
      </c>
    </row>
    <row r="20" spans="1:23" x14ac:dyDescent="0.3">
      <c r="A20" s="7" t="s">
        <v>21</v>
      </c>
      <c r="B20" s="25" t="s">
        <v>991</v>
      </c>
      <c r="C20" s="7" t="s">
        <v>300</v>
      </c>
      <c r="D20" s="7" t="s">
        <v>100</v>
      </c>
      <c r="E20" s="25" t="s">
        <v>106</v>
      </c>
      <c r="F20" s="7" t="s">
        <v>107</v>
      </c>
      <c r="G20" s="17">
        <v>0.25</v>
      </c>
      <c r="H20" s="7" t="s">
        <v>108</v>
      </c>
      <c r="I20" s="7" t="s">
        <v>109</v>
      </c>
      <c r="J20" s="25">
        <f t="shared" si="0"/>
        <v>12</v>
      </c>
      <c r="K20" s="7" t="s">
        <v>110</v>
      </c>
      <c r="L20" s="33">
        <v>1</v>
      </c>
      <c r="M20" s="33">
        <v>1</v>
      </c>
      <c r="N20" s="33">
        <v>1</v>
      </c>
      <c r="O20" s="33">
        <v>1</v>
      </c>
      <c r="P20" s="33">
        <v>1</v>
      </c>
      <c r="Q20" s="33">
        <v>1</v>
      </c>
      <c r="R20" s="33">
        <v>1</v>
      </c>
      <c r="S20" s="33">
        <v>1</v>
      </c>
      <c r="T20" s="33">
        <v>1</v>
      </c>
      <c r="U20" s="33">
        <v>1</v>
      </c>
      <c r="V20" s="33">
        <v>1</v>
      </c>
      <c r="W20" s="33">
        <v>1</v>
      </c>
    </row>
    <row r="21" spans="1:23" x14ac:dyDescent="0.3">
      <c r="A21" s="7" t="s">
        <v>21</v>
      </c>
      <c r="B21" s="25" t="s">
        <v>991</v>
      </c>
      <c r="C21" s="7" t="s">
        <v>300</v>
      </c>
      <c r="D21" s="7" t="s">
        <v>100</v>
      </c>
      <c r="E21" s="25" t="s">
        <v>111</v>
      </c>
      <c r="F21" s="7" t="s">
        <v>112</v>
      </c>
      <c r="G21" s="17">
        <v>0.25</v>
      </c>
      <c r="H21" s="7" t="s">
        <v>113</v>
      </c>
      <c r="I21" s="7" t="s">
        <v>114</v>
      </c>
      <c r="J21" s="25">
        <f t="shared" si="0"/>
        <v>1</v>
      </c>
      <c r="K21" s="7" t="s">
        <v>115</v>
      </c>
      <c r="L21" s="34" t="s">
        <v>26</v>
      </c>
      <c r="M21" s="34" t="s">
        <v>26</v>
      </c>
      <c r="N21" s="33" t="s">
        <v>26</v>
      </c>
      <c r="O21" s="33" t="s">
        <v>26</v>
      </c>
      <c r="P21" s="33" t="s">
        <v>26</v>
      </c>
      <c r="Q21" s="33" t="s">
        <v>26</v>
      </c>
      <c r="R21" s="33" t="s">
        <v>26</v>
      </c>
      <c r="S21" s="33" t="s">
        <v>26</v>
      </c>
      <c r="T21" s="33" t="s">
        <v>26</v>
      </c>
      <c r="U21" s="33" t="s">
        <v>26</v>
      </c>
      <c r="V21" s="33" t="s">
        <v>26</v>
      </c>
      <c r="W21" s="33">
        <v>1</v>
      </c>
    </row>
    <row r="22" spans="1:23" x14ac:dyDescent="0.3">
      <c r="A22" s="7" t="s">
        <v>21</v>
      </c>
      <c r="B22" s="25" t="s">
        <v>991</v>
      </c>
      <c r="C22" s="7" t="s">
        <v>300</v>
      </c>
      <c r="D22" s="7" t="s">
        <v>100</v>
      </c>
      <c r="E22" s="25" t="s">
        <v>116</v>
      </c>
      <c r="F22" s="7" t="s">
        <v>117</v>
      </c>
      <c r="G22" s="17">
        <v>0.2</v>
      </c>
      <c r="H22" s="7" t="s">
        <v>118</v>
      </c>
      <c r="I22" s="7" t="s">
        <v>119</v>
      </c>
      <c r="J22" s="25">
        <f t="shared" si="0"/>
        <v>4</v>
      </c>
      <c r="K22" s="7" t="s">
        <v>120</v>
      </c>
      <c r="L22" s="34" t="s">
        <v>26</v>
      </c>
      <c r="M22" s="33">
        <v>1</v>
      </c>
      <c r="N22" s="33" t="s">
        <v>26</v>
      </c>
      <c r="O22" s="33" t="s">
        <v>26</v>
      </c>
      <c r="P22" s="33">
        <v>1</v>
      </c>
      <c r="Q22" s="34" t="s">
        <v>26</v>
      </c>
      <c r="R22" s="34" t="s">
        <v>26</v>
      </c>
      <c r="S22" s="33">
        <v>1</v>
      </c>
      <c r="T22" s="34" t="s">
        <v>26</v>
      </c>
      <c r="U22" s="34" t="s">
        <v>26</v>
      </c>
      <c r="V22" s="33">
        <v>1</v>
      </c>
      <c r="W22" s="34" t="s">
        <v>26</v>
      </c>
    </row>
    <row r="23" spans="1:23" x14ac:dyDescent="0.3">
      <c r="A23" s="7" t="s">
        <v>21</v>
      </c>
      <c r="B23" s="25" t="s">
        <v>991</v>
      </c>
      <c r="C23" s="7" t="s">
        <v>300</v>
      </c>
      <c r="D23" s="7" t="s">
        <v>121</v>
      </c>
      <c r="E23" s="25" t="s">
        <v>122</v>
      </c>
      <c r="F23" s="7" t="s">
        <v>123</v>
      </c>
      <c r="G23" s="17">
        <v>0.3</v>
      </c>
      <c r="H23" s="7" t="s">
        <v>124</v>
      </c>
      <c r="I23" s="7" t="s">
        <v>125</v>
      </c>
      <c r="J23" s="25">
        <f t="shared" si="0"/>
        <v>1</v>
      </c>
      <c r="K23" s="7" t="s">
        <v>126</v>
      </c>
      <c r="L23" s="33">
        <v>1</v>
      </c>
      <c r="M23" s="33" t="s">
        <v>26</v>
      </c>
      <c r="N23" s="33" t="s">
        <v>26</v>
      </c>
      <c r="O23" s="33" t="s">
        <v>26</v>
      </c>
      <c r="P23" s="33" t="s">
        <v>26</v>
      </c>
      <c r="Q23" s="33" t="s">
        <v>26</v>
      </c>
      <c r="R23" s="33" t="s">
        <v>26</v>
      </c>
      <c r="S23" s="33" t="s">
        <v>26</v>
      </c>
      <c r="T23" s="33" t="s">
        <v>26</v>
      </c>
      <c r="U23" s="33" t="s">
        <v>26</v>
      </c>
      <c r="V23" s="33" t="s">
        <v>26</v>
      </c>
      <c r="W23" s="33" t="s">
        <v>26</v>
      </c>
    </row>
    <row r="24" spans="1:23" x14ac:dyDescent="0.3">
      <c r="A24" s="7" t="s">
        <v>21</v>
      </c>
      <c r="B24" s="25" t="s">
        <v>991</v>
      </c>
      <c r="C24" s="7" t="s">
        <v>300</v>
      </c>
      <c r="D24" s="7" t="s">
        <v>121</v>
      </c>
      <c r="E24" s="25" t="s">
        <v>127</v>
      </c>
      <c r="F24" s="7" t="s">
        <v>128</v>
      </c>
      <c r="G24" s="17">
        <v>0.7</v>
      </c>
      <c r="H24" s="7" t="s">
        <v>129</v>
      </c>
      <c r="I24" s="7" t="s">
        <v>130</v>
      </c>
      <c r="J24" s="25">
        <f t="shared" si="0"/>
        <v>11</v>
      </c>
      <c r="K24" s="7" t="s">
        <v>74</v>
      </c>
      <c r="L24" s="33" t="s">
        <v>26</v>
      </c>
      <c r="M24" s="33">
        <v>1</v>
      </c>
      <c r="N24" s="33">
        <v>1</v>
      </c>
      <c r="O24" s="33">
        <v>1</v>
      </c>
      <c r="P24" s="33">
        <v>1</v>
      </c>
      <c r="Q24" s="33">
        <v>1</v>
      </c>
      <c r="R24" s="33">
        <v>1</v>
      </c>
      <c r="S24" s="33">
        <v>1</v>
      </c>
      <c r="T24" s="33">
        <v>1</v>
      </c>
      <c r="U24" s="33">
        <v>1</v>
      </c>
      <c r="V24" s="33">
        <v>1</v>
      </c>
      <c r="W24" s="33">
        <v>1</v>
      </c>
    </row>
    <row r="25" spans="1:23" x14ac:dyDescent="0.3">
      <c r="A25" s="7" t="s">
        <v>21</v>
      </c>
      <c r="B25" s="25" t="s">
        <v>991</v>
      </c>
      <c r="C25" s="7" t="s">
        <v>300</v>
      </c>
      <c r="D25" s="7" t="s">
        <v>131</v>
      </c>
      <c r="E25" s="25" t="s">
        <v>132</v>
      </c>
      <c r="F25" s="7" t="s">
        <v>133</v>
      </c>
      <c r="G25" s="17">
        <v>0.5</v>
      </c>
      <c r="H25" s="7" t="s">
        <v>134</v>
      </c>
      <c r="I25" s="7" t="s">
        <v>135</v>
      </c>
      <c r="J25" s="25">
        <f t="shared" si="0"/>
        <v>11</v>
      </c>
      <c r="K25" s="7" t="s">
        <v>136</v>
      </c>
      <c r="L25" s="36" t="s">
        <v>26</v>
      </c>
      <c r="M25" s="33">
        <v>1</v>
      </c>
      <c r="N25" s="33">
        <v>1</v>
      </c>
      <c r="O25" s="33">
        <v>1</v>
      </c>
      <c r="P25" s="33">
        <v>1</v>
      </c>
      <c r="Q25" s="33">
        <v>1</v>
      </c>
      <c r="R25" s="33">
        <v>1</v>
      </c>
      <c r="S25" s="33">
        <v>1</v>
      </c>
      <c r="T25" s="33">
        <v>1</v>
      </c>
      <c r="U25" s="33">
        <v>1</v>
      </c>
      <c r="V25" s="33">
        <v>1</v>
      </c>
      <c r="W25" s="33">
        <v>1</v>
      </c>
    </row>
    <row r="26" spans="1:23" x14ac:dyDescent="0.3">
      <c r="A26" s="7" t="s">
        <v>21</v>
      </c>
      <c r="B26" s="25" t="s">
        <v>991</v>
      </c>
      <c r="C26" s="7" t="s">
        <v>300</v>
      </c>
      <c r="D26" s="7" t="s">
        <v>131</v>
      </c>
      <c r="E26" s="25" t="s">
        <v>137</v>
      </c>
      <c r="F26" s="7" t="s">
        <v>138</v>
      </c>
      <c r="G26" s="17">
        <v>0.5</v>
      </c>
      <c r="H26" s="7" t="s">
        <v>139</v>
      </c>
      <c r="I26" s="7" t="s">
        <v>140</v>
      </c>
      <c r="J26" s="25">
        <f t="shared" si="0"/>
        <v>11</v>
      </c>
      <c r="K26" s="7" t="s">
        <v>95</v>
      </c>
      <c r="L26" s="36" t="s">
        <v>26</v>
      </c>
      <c r="M26" s="33">
        <v>1</v>
      </c>
      <c r="N26" s="33">
        <v>1</v>
      </c>
      <c r="O26" s="33">
        <v>1</v>
      </c>
      <c r="P26" s="33">
        <v>1</v>
      </c>
      <c r="Q26" s="33">
        <v>1</v>
      </c>
      <c r="R26" s="33">
        <v>1</v>
      </c>
      <c r="S26" s="33">
        <v>1</v>
      </c>
      <c r="T26" s="33">
        <v>1</v>
      </c>
      <c r="U26" s="33">
        <v>1</v>
      </c>
      <c r="V26" s="33">
        <v>1</v>
      </c>
      <c r="W26" s="33">
        <v>1</v>
      </c>
    </row>
    <row r="27" spans="1:23" x14ac:dyDescent="0.3">
      <c r="A27" s="7" t="s">
        <v>21</v>
      </c>
      <c r="B27" s="25" t="s">
        <v>991</v>
      </c>
      <c r="C27" s="7" t="s">
        <v>300</v>
      </c>
      <c r="D27" s="7" t="s">
        <v>141</v>
      </c>
      <c r="E27" s="25" t="s">
        <v>142</v>
      </c>
      <c r="F27" s="7" t="s">
        <v>143</v>
      </c>
      <c r="G27" s="17">
        <v>0.08</v>
      </c>
      <c r="H27" s="7" t="s">
        <v>144</v>
      </c>
      <c r="I27" s="7" t="s">
        <v>145</v>
      </c>
      <c r="J27" s="25">
        <f t="shared" si="0"/>
        <v>12</v>
      </c>
      <c r="K27" s="31" t="s">
        <v>146</v>
      </c>
      <c r="L27" s="33">
        <v>1</v>
      </c>
      <c r="M27" s="33">
        <v>1</v>
      </c>
      <c r="N27" s="33">
        <v>1</v>
      </c>
      <c r="O27" s="33">
        <v>1</v>
      </c>
      <c r="P27" s="33">
        <v>1</v>
      </c>
      <c r="Q27" s="33">
        <v>1</v>
      </c>
      <c r="R27" s="33">
        <v>1</v>
      </c>
      <c r="S27" s="33">
        <v>1</v>
      </c>
      <c r="T27" s="33">
        <v>1</v>
      </c>
      <c r="U27" s="33">
        <v>1</v>
      </c>
      <c r="V27" s="33">
        <v>1</v>
      </c>
      <c r="W27" s="33">
        <v>1</v>
      </c>
    </row>
    <row r="28" spans="1:23" x14ac:dyDescent="0.3">
      <c r="A28" s="7" t="s">
        <v>21</v>
      </c>
      <c r="B28" s="25" t="s">
        <v>991</v>
      </c>
      <c r="C28" s="7" t="s">
        <v>975</v>
      </c>
      <c r="D28" s="7" t="s">
        <v>147</v>
      </c>
      <c r="E28" s="25" t="s">
        <v>148</v>
      </c>
      <c r="F28" s="7" t="s">
        <v>149</v>
      </c>
      <c r="G28" s="17">
        <v>0.16</v>
      </c>
      <c r="H28" s="7" t="s">
        <v>150</v>
      </c>
      <c r="I28" s="30" t="s">
        <v>151</v>
      </c>
      <c r="J28" s="25">
        <f t="shared" si="0"/>
        <v>1</v>
      </c>
      <c r="K28" s="30" t="s">
        <v>151</v>
      </c>
      <c r="L28" s="34" t="s">
        <v>26</v>
      </c>
      <c r="M28" s="34" t="s">
        <v>26</v>
      </c>
      <c r="N28" s="33" t="s">
        <v>26</v>
      </c>
      <c r="O28" s="33">
        <v>1</v>
      </c>
      <c r="P28" s="33" t="s">
        <v>26</v>
      </c>
      <c r="Q28" s="34" t="s">
        <v>26</v>
      </c>
      <c r="R28" s="34" t="s">
        <v>26</v>
      </c>
      <c r="S28" s="34" t="s">
        <v>26</v>
      </c>
      <c r="T28" s="34" t="s">
        <v>26</v>
      </c>
      <c r="U28" s="34" t="s">
        <v>26</v>
      </c>
      <c r="V28" s="34" t="s">
        <v>26</v>
      </c>
      <c r="W28" s="34" t="s">
        <v>26</v>
      </c>
    </row>
    <row r="29" spans="1:23" x14ac:dyDescent="0.3">
      <c r="A29" s="7" t="s">
        <v>21</v>
      </c>
      <c r="B29" s="25" t="s">
        <v>991</v>
      </c>
      <c r="C29" s="7" t="s">
        <v>975</v>
      </c>
      <c r="D29" s="7" t="s">
        <v>147</v>
      </c>
      <c r="E29" s="25" t="s">
        <v>152</v>
      </c>
      <c r="F29" s="7" t="s">
        <v>153</v>
      </c>
      <c r="G29" s="17">
        <v>7.0000000000000007E-2</v>
      </c>
      <c r="H29" s="7" t="s">
        <v>154</v>
      </c>
      <c r="I29" s="7" t="s">
        <v>155</v>
      </c>
      <c r="J29" s="25">
        <f t="shared" si="0"/>
        <v>2</v>
      </c>
      <c r="K29" s="7" t="s">
        <v>156</v>
      </c>
      <c r="L29" s="34" t="s">
        <v>26</v>
      </c>
      <c r="M29" s="34" t="s">
        <v>26</v>
      </c>
      <c r="N29" s="33" t="s">
        <v>26</v>
      </c>
      <c r="O29" s="33" t="s">
        <v>26</v>
      </c>
      <c r="P29" s="33" t="s">
        <v>26</v>
      </c>
      <c r="Q29" s="33">
        <v>1</v>
      </c>
      <c r="R29" s="34" t="s">
        <v>26</v>
      </c>
      <c r="S29" s="34" t="s">
        <v>26</v>
      </c>
      <c r="T29" s="34" t="s">
        <v>26</v>
      </c>
      <c r="U29" s="34" t="s">
        <v>26</v>
      </c>
      <c r="V29" s="34" t="s">
        <v>26</v>
      </c>
      <c r="W29" s="33">
        <v>1</v>
      </c>
    </row>
    <row r="30" spans="1:23" x14ac:dyDescent="0.3">
      <c r="A30" s="7" t="s">
        <v>21</v>
      </c>
      <c r="B30" s="25" t="s">
        <v>991</v>
      </c>
      <c r="C30" s="7" t="s">
        <v>300</v>
      </c>
      <c r="D30" s="7" t="s">
        <v>157</v>
      </c>
      <c r="E30" s="25" t="s">
        <v>158</v>
      </c>
      <c r="F30" s="31" t="s">
        <v>159</v>
      </c>
      <c r="G30" s="85">
        <v>0.2</v>
      </c>
      <c r="H30" s="31" t="s">
        <v>160</v>
      </c>
      <c r="I30" s="31" t="s">
        <v>161</v>
      </c>
      <c r="J30" s="37">
        <v>15</v>
      </c>
      <c r="K30" s="31" t="s">
        <v>28</v>
      </c>
      <c r="L30" s="37" t="s">
        <v>26</v>
      </c>
      <c r="M30" s="37">
        <v>1</v>
      </c>
      <c r="N30" s="37">
        <v>1</v>
      </c>
      <c r="O30" s="37">
        <v>1</v>
      </c>
      <c r="P30" s="37">
        <v>2</v>
      </c>
      <c r="Q30" s="37">
        <v>2</v>
      </c>
      <c r="R30" s="37">
        <v>2</v>
      </c>
      <c r="S30" s="37">
        <v>2</v>
      </c>
      <c r="T30" s="37">
        <v>2</v>
      </c>
      <c r="U30" s="37">
        <v>2</v>
      </c>
      <c r="V30" s="34" t="s">
        <v>26</v>
      </c>
      <c r="W30" s="34" t="s">
        <v>26</v>
      </c>
    </row>
    <row r="31" spans="1:23" x14ac:dyDescent="0.3">
      <c r="A31" s="7" t="s">
        <v>21</v>
      </c>
      <c r="B31" s="25" t="s">
        <v>991</v>
      </c>
      <c r="C31" s="7" t="s">
        <v>300</v>
      </c>
      <c r="D31" s="7" t="s">
        <v>157</v>
      </c>
      <c r="E31" s="25" t="s">
        <v>162</v>
      </c>
      <c r="F31" s="38" t="s">
        <v>163</v>
      </c>
      <c r="G31" s="85">
        <v>0.2</v>
      </c>
      <c r="H31" s="31" t="s">
        <v>164</v>
      </c>
      <c r="I31" s="31" t="s">
        <v>165</v>
      </c>
      <c r="J31" s="37">
        <v>15</v>
      </c>
      <c r="K31" s="31" t="s">
        <v>166</v>
      </c>
      <c r="L31" s="37" t="s">
        <v>26</v>
      </c>
      <c r="M31" s="37" t="s">
        <v>26</v>
      </c>
      <c r="N31" s="25" t="s">
        <v>26</v>
      </c>
      <c r="O31" s="25" t="s">
        <v>26</v>
      </c>
      <c r="P31" s="25" t="s">
        <v>26</v>
      </c>
      <c r="Q31" s="37" t="s">
        <v>26</v>
      </c>
      <c r="R31" s="37">
        <v>50</v>
      </c>
      <c r="S31" s="37" t="s">
        <v>26</v>
      </c>
      <c r="T31" s="37" t="s">
        <v>26</v>
      </c>
      <c r="U31" s="37" t="s">
        <v>26</v>
      </c>
      <c r="V31" s="37">
        <v>50</v>
      </c>
      <c r="W31" s="37" t="s">
        <v>26</v>
      </c>
    </row>
    <row r="32" spans="1:23" x14ac:dyDescent="0.3">
      <c r="A32" s="7" t="s">
        <v>21</v>
      </c>
      <c r="B32" s="25" t="s">
        <v>991</v>
      </c>
      <c r="C32" s="7" t="s">
        <v>300</v>
      </c>
      <c r="D32" s="7" t="s">
        <v>157</v>
      </c>
      <c r="E32" s="25" t="s">
        <v>167</v>
      </c>
      <c r="F32" s="38" t="s">
        <v>168</v>
      </c>
      <c r="G32" s="85">
        <v>0.3</v>
      </c>
      <c r="H32" s="31" t="s">
        <v>169</v>
      </c>
      <c r="I32" s="31" t="s">
        <v>170</v>
      </c>
      <c r="J32" s="37">
        <v>1</v>
      </c>
      <c r="K32" s="31" t="s">
        <v>28</v>
      </c>
      <c r="L32" s="37" t="s">
        <v>26</v>
      </c>
      <c r="M32" s="37" t="s">
        <v>26</v>
      </c>
      <c r="N32" s="25" t="s">
        <v>26</v>
      </c>
      <c r="O32" s="25" t="s">
        <v>26</v>
      </c>
      <c r="P32" s="25" t="s">
        <v>26</v>
      </c>
      <c r="Q32" s="37" t="s">
        <v>26</v>
      </c>
      <c r="R32" s="37" t="s">
        <v>26</v>
      </c>
      <c r="S32" s="37" t="s">
        <v>26</v>
      </c>
      <c r="T32" s="37" t="s">
        <v>26</v>
      </c>
      <c r="U32" s="37" t="s">
        <v>26</v>
      </c>
      <c r="V32" s="37">
        <v>1</v>
      </c>
      <c r="W32" s="37" t="s">
        <v>26</v>
      </c>
    </row>
    <row r="33" spans="1:23" x14ac:dyDescent="0.3">
      <c r="A33" s="7" t="s">
        <v>21</v>
      </c>
      <c r="B33" s="25" t="s">
        <v>991</v>
      </c>
      <c r="C33" s="7" t="s">
        <v>300</v>
      </c>
      <c r="D33" s="7" t="s">
        <v>157</v>
      </c>
      <c r="E33" s="25" t="s">
        <v>171</v>
      </c>
      <c r="F33" s="31" t="s">
        <v>172</v>
      </c>
      <c r="G33" s="85">
        <v>0.15</v>
      </c>
      <c r="H33" s="31" t="s">
        <v>26</v>
      </c>
      <c r="I33" s="31" t="s">
        <v>165</v>
      </c>
      <c r="J33" s="37">
        <v>100</v>
      </c>
      <c r="K33" s="31" t="s">
        <v>28</v>
      </c>
      <c r="L33" s="37" t="s">
        <v>26</v>
      </c>
      <c r="M33" s="37" t="s">
        <v>26</v>
      </c>
      <c r="N33" s="25" t="s">
        <v>26</v>
      </c>
      <c r="O33" s="25" t="s">
        <v>26</v>
      </c>
      <c r="P33" s="25" t="s">
        <v>26</v>
      </c>
      <c r="Q33" s="37">
        <v>50</v>
      </c>
      <c r="R33" s="37" t="s">
        <v>26</v>
      </c>
      <c r="S33" s="37" t="s">
        <v>26</v>
      </c>
      <c r="T33" s="37" t="s">
        <v>26</v>
      </c>
      <c r="U33" s="37">
        <v>50</v>
      </c>
      <c r="V33" s="37" t="s">
        <v>26</v>
      </c>
      <c r="W33" s="37" t="s">
        <v>26</v>
      </c>
    </row>
    <row r="34" spans="1:23" x14ac:dyDescent="0.3">
      <c r="A34" s="7" t="s">
        <v>21</v>
      </c>
      <c r="B34" s="25" t="s">
        <v>991</v>
      </c>
      <c r="C34" s="7" t="s">
        <v>300</v>
      </c>
      <c r="D34" s="7" t="s">
        <v>157</v>
      </c>
      <c r="E34" s="25" t="s">
        <v>173</v>
      </c>
      <c r="F34" s="31" t="s">
        <v>174</v>
      </c>
      <c r="G34" s="85">
        <v>0.15</v>
      </c>
      <c r="H34" s="31" t="s">
        <v>175</v>
      </c>
      <c r="I34" s="31" t="s">
        <v>176</v>
      </c>
      <c r="J34" s="37">
        <v>1</v>
      </c>
      <c r="K34" s="31" t="s">
        <v>28</v>
      </c>
      <c r="L34" s="37" t="s">
        <v>26</v>
      </c>
      <c r="M34" s="37">
        <v>50</v>
      </c>
      <c r="N34" s="25" t="s">
        <v>26</v>
      </c>
      <c r="O34" s="25" t="s">
        <v>26</v>
      </c>
      <c r="P34" s="25" t="s">
        <v>26</v>
      </c>
      <c r="Q34" s="37" t="s">
        <v>26</v>
      </c>
      <c r="R34" s="37" t="s">
        <v>26</v>
      </c>
      <c r="S34" s="37" t="s">
        <v>26</v>
      </c>
      <c r="T34" s="37" t="s">
        <v>26</v>
      </c>
      <c r="U34" s="37" t="s">
        <v>26</v>
      </c>
      <c r="V34" s="37" t="s">
        <v>26</v>
      </c>
      <c r="W34" s="37">
        <v>50</v>
      </c>
    </row>
    <row r="35" spans="1:23" x14ac:dyDescent="0.3">
      <c r="A35" s="7" t="s">
        <v>177</v>
      </c>
      <c r="B35" s="44" t="s">
        <v>991</v>
      </c>
      <c r="C35" s="7" t="s">
        <v>974</v>
      </c>
      <c r="D35" s="39" t="s">
        <v>29</v>
      </c>
      <c r="E35" s="25" t="s">
        <v>178</v>
      </c>
      <c r="F35" s="7" t="s">
        <v>179</v>
      </c>
      <c r="G35" s="17">
        <v>0.1</v>
      </c>
      <c r="H35" s="7" t="s">
        <v>180</v>
      </c>
      <c r="I35" s="7" t="s">
        <v>181</v>
      </c>
      <c r="J35" s="25">
        <f t="shared" ref="J35:J84" si="1">SUM(L35:W35)</f>
        <v>1</v>
      </c>
      <c r="K35" s="31" t="s">
        <v>182</v>
      </c>
      <c r="L35" s="33" t="s">
        <v>26</v>
      </c>
      <c r="M35" s="33" t="s">
        <v>26</v>
      </c>
      <c r="N35" s="33" t="s">
        <v>26</v>
      </c>
      <c r="O35" s="33">
        <v>1</v>
      </c>
      <c r="P35" s="33" t="s">
        <v>26</v>
      </c>
      <c r="Q35" s="33" t="s">
        <v>26</v>
      </c>
      <c r="R35" s="33" t="s">
        <v>26</v>
      </c>
      <c r="S35" s="33" t="s">
        <v>26</v>
      </c>
      <c r="T35" s="33" t="s">
        <v>26</v>
      </c>
      <c r="U35" s="33" t="s">
        <v>26</v>
      </c>
      <c r="V35" s="33" t="s">
        <v>26</v>
      </c>
      <c r="W35" s="33" t="s">
        <v>26</v>
      </c>
    </row>
    <row r="36" spans="1:23" x14ac:dyDescent="0.3">
      <c r="A36" s="7" t="s">
        <v>177</v>
      </c>
      <c r="B36" s="44" t="s">
        <v>991</v>
      </c>
      <c r="C36" s="7" t="s">
        <v>347</v>
      </c>
      <c r="D36" s="39" t="s">
        <v>48</v>
      </c>
      <c r="E36" s="25" t="s">
        <v>183</v>
      </c>
      <c r="F36" s="7" t="s">
        <v>184</v>
      </c>
      <c r="G36" s="17">
        <v>0.1</v>
      </c>
      <c r="H36" s="7" t="s">
        <v>185</v>
      </c>
      <c r="I36" s="7" t="s">
        <v>186</v>
      </c>
      <c r="J36" s="25">
        <f t="shared" si="1"/>
        <v>1</v>
      </c>
      <c r="K36" s="31" t="s">
        <v>187</v>
      </c>
      <c r="L36" s="33" t="s">
        <v>26</v>
      </c>
      <c r="M36" s="33" t="s">
        <v>26</v>
      </c>
      <c r="N36" s="33">
        <v>1</v>
      </c>
      <c r="O36" s="33" t="s">
        <v>26</v>
      </c>
      <c r="P36" s="33" t="s">
        <v>26</v>
      </c>
      <c r="Q36" s="33" t="s">
        <v>26</v>
      </c>
      <c r="R36" s="33" t="s">
        <v>26</v>
      </c>
      <c r="S36" s="33" t="s">
        <v>26</v>
      </c>
      <c r="T36" s="33" t="s">
        <v>26</v>
      </c>
      <c r="U36" s="33" t="s">
        <v>26</v>
      </c>
      <c r="V36" s="33" t="s">
        <v>26</v>
      </c>
      <c r="W36" s="33" t="s">
        <v>26</v>
      </c>
    </row>
    <row r="37" spans="1:23" x14ac:dyDescent="0.3">
      <c r="A37" s="7" t="s">
        <v>177</v>
      </c>
      <c r="B37" s="25" t="s">
        <v>994</v>
      </c>
      <c r="C37" s="7" t="s">
        <v>976</v>
      </c>
      <c r="D37" s="39" t="s">
        <v>188</v>
      </c>
      <c r="E37" s="25" t="s">
        <v>189</v>
      </c>
      <c r="F37" s="7" t="s">
        <v>190</v>
      </c>
      <c r="G37" s="17">
        <v>0.02</v>
      </c>
      <c r="H37" s="7" t="s">
        <v>191</v>
      </c>
      <c r="I37" s="7" t="s">
        <v>192</v>
      </c>
      <c r="J37" s="25">
        <f t="shared" si="1"/>
        <v>1</v>
      </c>
      <c r="K37" s="31" t="s">
        <v>192</v>
      </c>
      <c r="L37" s="33" t="s">
        <v>26</v>
      </c>
      <c r="M37" s="33" t="s">
        <v>26</v>
      </c>
      <c r="N37" s="33" t="s">
        <v>26</v>
      </c>
      <c r="O37" s="33">
        <v>1</v>
      </c>
      <c r="P37" s="33" t="s">
        <v>26</v>
      </c>
      <c r="Q37" s="33" t="s">
        <v>26</v>
      </c>
      <c r="R37" s="33" t="s">
        <v>26</v>
      </c>
      <c r="S37" s="33" t="s">
        <v>26</v>
      </c>
      <c r="T37" s="33" t="s">
        <v>26</v>
      </c>
      <c r="U37" s="33" t="s">
        <v>26</v>
      </c>
      <c r="V37" s="33" t="s">
        <v>26</v>
      </c>
      <c r="W37" s="33" t="s">
        <v>26</v>
      </c>
    </row>
    <row r="38" spans="1:23" x14ac:dyDescent="0.3">
      <c r="A38" s="7" t="s">
        <v>177</v>
      </c>
      <c r="B38" s="25" t="s">
        <v>993</v>
      </c>
      <c r="C38" s="7" t="s">
        <v>980</v>
      </c>
      <c r="D38" s="39" t="s">
        <v>193</v>
      </c>
      <c r="E38" s="25" t="s">
        <v>194</v>
      </c>
      <c r="F38" s="7" t="s">
        <v>195</v>
      </c>
      <c r="G38" s="17">
        <v>0.1</v>
      </c>
      <c r="H38" s="7" t="s">
        <v>196</v>
      </c>
      <c r="I38" s="7" t="s">
        <v>197</v>
      </c>
      <c r="J38" s="25">
        <f t="shared" si="1"/>
        <v>1</v>
      </c>
      <c r="K38" s="31" t="s">
        <v>197</v>
      </c>
      <c r="L38" s="33" t="s">
        <v>26</v>
      </c>
      <c r="M38" s="33" t="s">
        <v>26</v>
      </c>
      <c r="N38" s="33" t="s">
        <v>26</v>
      </c>
      <c r="O38" s="33" t="s">
        <v>26</v>
      </c>
      <c r="P38" s="33">
        <v>1</v>
      </c>
      <c r="Q38" s="33" t="s">
        <v>26</v>
      </c>
      <c r="R38" s="33" t="s">
        <v>26</v>
      </c>
      <c r="S38" s="33" t="s">
        <v>26</v>
      </c>
      <c r="T38" s="33" t="s">
        <v>26</v>
      </c>
      <c r="U38" s="33" t="s">
        <v>26</v>
      </c>
      <c r="V38" s="33" t="s">
        <v>26</v>
      </c>
      <c r="W38" s="33" t="s">
        <v>26</v>
      </c>
    </row>
    <row r="39" spans="1:23" x14ac:dyDescent="0.3">
      <c r="A39" s="7" t="s">
        <v>177</v>
      </c>
      <c r="B39" s="25" t="s">
        <v>993</v>
      </c>
      <c r="C39" s="7" t="s">
        <v>347</v>
      </c>
      <c r="D39" s="40" t="s">
        <v>198</v>
      </c>
      <c r="E39" s="25" t="s">
        <v>199</v>
      </c>
      <c r="F39" s="7" t="s">
        <v>200</v>
      </c>
      <c r="G39" s="17">
        <v>0.1</v>
      </c>
      <c r="H39" s="7" t="s">
        <v>201</v>
      </c>
      <c r="I39" s="7" t="s">
        <v>202</v>
      </c>
      <c r="J39" s="25">
        <f t="shared" si="1"/>
        <v>1</v>
      </c>
      <c r="K39" s="31" t="s">
        <v>202</v>
      </c>
      <c r="L39" s="33" t="s">
        <v>26</v>
      </c>
      <c r="M39" s="33" t="s">
        <v>26</v>
      </c>
      <c r="N39" s="33" t="s">
        <v>26</v>
      </c>
      <c r="O39" s="33" t="s">
        <v>26</v>
      </c>
      <c r="P39" s="33" t="s">
        <v>26</v>
      </c>
      <c r="Q39" s="33">
        <v>1</v>
      </c>
      <c r="R39" s="33" t="s">
        <v>26</v>
      </c>
      <c r="S39" s="33" t="s">
        <v>26</v>
      </c>
      <c r="T39" s="33" t="s">
        <v>26</v>
      </c>
      <c r="U39" s="33" t="s">
        <v>26</v>
      </c>
      <c r="V39" s="33" t="s">
        <v>26</v>
      </c>
      <c r="W39" s="33" t="s">
        <v>26</v>
      </c>
    </row>
    <row r="40" spans="1:23" x14ac:dyDescent="0.3">
      <c r="A40" s="7" t="s">
        <v>177</v>
      </c>
      <c r="B40" s="25" t="s">
        <v>993</v>
      </c>
      <c r="C40" s="7" t="s">
        <v>347</v>
      </c>
      <c r="D40" s="40" t="s">
        <v>198</v>
      </c>
      <c r="E40" s="25" t="s">
        <v>203</v>
      </c>
      <c r="F40" s="7" t="s">
        <v>204</v>
      </c>
      <c r="G40" s="17">
        <v>0.1</v>
      </c>
      <c r="H40" s="7" t="s">
        <v>205</v>
      </c>
      <c r="I40" s="7" t="s">
        <v>181</v>
      </c>
      <c r="J40" s="25">
        <f t="shared" si="1"/>
        <v>1</v>
      </c>
      <c r="K40" s="31" t="s">
        <v>182</v>
      </c>
      <c r="L40" s="33" t="s">
        <v>26</v>
      </c>
      <c r="M40" s="33" t="s">
        <v>26</v>
      </c>
      <c r="N40" s="33" t="s">
        <v>26</v>
      </c>
      <c r="O40" s="33" t="s">
        <v>26</v>
      </c>
      <c r="P40" s="33" t="s">
        <v>26</v>
      </c>
      <c r="Q40" s="33">
        <v>1</v>
      </c>
      <c r="R40" s="33" t="s">
        <v>26</v>
      </c>
      <c r="S40" s="33" t="s">
        <v>26</v>
      </c>
      <c r="T40" s="33" t="s">
        <v>26</v>
      </c>
      <c r="U40" s="33" t="s">
        <v>26</v>
      </c>
      <c r="V40" s="33" t="s">
        <v>26</v>
      </c>
      <c r="W40" s="33" t="s">
        <v>26</v>
      </c>
    </row>
    <row r="41" spans="1:23" x14ac:dyDescent="0.3">
      <c r="A41" s="7" t="s">
        <v>177</v>
      </c>
      <c r="B41" s="25" t="s">
        <v>992</v>
      </c>
      <c r="C41" s="7" t="s">
        <v>977</v>
      </c>
      <c r="D41" s="39" t="s">
        <v>206</v>
      </c>
      <c r="E41" s="25" t="s">
        <v>207</v>
      </c>
      <c r="F41" s="7" t="s">
        <v>208</v>
      </c>
      <c r="G41" s="17">
        <v>0.1</v>
      </c>
      <c r="H41" s="7" t="s">
        <v>201</v>
      </c>
      <c r="I41" s="7" t="s">
        <v>202</v>
      </c>
      <c r="J41" s="25">
        <f t="shared" si="1"/>
        <v>1</v>
      </c>
      <c r="K41" s="31" t="s">
        <v>202</v>
      </c>
      <c r="L41" s="33" t="s">
        <v>26</v>
      </c>
      <c r="M41" s="33" t="s">
        <v>26</v>
      </c>
      <c r="N41" s="33" t="s">
        <v>26</v>
      </c>
      <c r="O41" s="33" t="s">
        <v>26</v>
      </c>
      <c r="P41" s="33" t="s">
        <v>26</v>
      </c>
      <c r="Q41" s="33" t="s">
        <v>26</v>
      </c>
      <c r="R41" s="33">
        <v>1</v>
      </c>
      <c r="S41" s="33" t="s">
        <v>26</v>
      </c>
      <c r="T41" s="33" t="s">
        <v>26</v>
      </c>
      <c r="U41" s="33" t="s">
        <v>26</v>
      </c>
      <c r="V41" s="33" t="s">
        <v>26</v>
      </c>
      <c r="W41" s="33" t="s">
        <v>26</v>
      </c>
    </row>
    <row r="42" spans="1:23" x14ac:dyDescent="0.3">
      <c r="A42" s="7" t="s">
        <v>177</v>
      </c>
      <c r="B42" s="25" t="s">
        <v>992</v>
      </c>
      <c r="C42" s="7" t="s">
        <v>977</v>
      </c>
      <c r="D42" s="39" t="s">
        <v>206</v>
      </c>
      <c r="E42" s="25" t="s">
        <v>209</v>
      </c>
      <c r="F42" s="7" t="s">
        <v>210</v>
      </c>
      <c r="G42" s="17">
        <v>0.1</v>
      </c>
      <c r="H42" s="7" t="s">
        <v>211</v>
      </c>
      <c r="I42" s="7" t="s">
        <v>181</v>
      </c>
      <c r="J42" s="25">
        <f t="shared" si="1"/>
        <v>1</v>
      </c>
      <c r="K42" s="31" t="s">
        <v>182</v>
      </c>
      <c r="L42" s="33" t="s">
        <v>26</v>
      </c>
      <c r="M42" s="33" t="s">
        <v>26</v>
      </c>
      <c r="N42" s="33" t="s">
        <v>26</v>
      </c>
      <c r="O42" s="33" t="s">
        <v>26</v>
      </c>
      <c r="P42" s="33" t="s">
        <v>26</v>
      </c>
      <c r="Q42" s="33" t="s">
        <v>26</v>
      </c>
      <c r="R42" s="33">
        <v>1</v>
      </c>
      <c r="S42" s="33" t="s">
        <v>26</v>
      </c>
      <c r="T42" s="33" t="s">
        <v>26</v>
      </c>
      <c r="U42" s="33" t="s">
        <v>26</v>
      </c>
      <c r="V42" s="33" t="s">
        <v>26</v>
      </c>
      <c r="W42" s="33" t="s">
        <v>26</v>
      </c>
    </row>
    <row r="43" spans="1:23" x14ac:dyDescent="0.3">
      <c r="A43" s="7" t="s">
        <v>177</v>
      </c>
      <c r="B43" s="25" t="s">
        <v>993</v>
      </c>
      <c r="C43" s="7" t="s">
        <v>978</v>
      </c>
      <c r="D43" s="7" t="s">
        <v>212</v>
      </c>
      <c r="E43" s="25" t="s">
        <v>213</v>
      </c>
      <c r="F43" s="7" t="s">
        <v>214</v>
      </c>
      <c r="G43" s="17">
        <v>0.15</v>
      </c>
      <c r="H43" s="7" t="s">
        <v>215</v>
      </c>
      <c r="I43" s="7" t="s">
        <v>216</v>
      </c>
      <c r="J43" s="25">
        <f t="shared" si="1"/>
        <v>2</v>
      </c>
      <c r="K43" s="31" t="s">
        <v>216</v>
      </c>
      <c r="L43" s="33" t="s">
        <v>26</v>
      </c>
      <c r="M43" s="33" t="s">
        <v>26</v>
      </c>
      <c r="N43" s="33" t="s">
        <v>26</v>
      </c>
      <c r="O43" s="33" t="s">
        <v>26</v>
      </c>
      <c r="P43" s="33">
        <v>1</v>
      </c>
      <c r="Q43" s="33" t="s">
        <v>26</v>
      </c>
      <c r="R43" s="33" t="s">
        <v>26</v>
      </c>
      <c r="S43" s="33">
        <v>1</v>
      </c>
      <c r="T43" s="33" t="s">
        <v>26</v>
      </c>
      <c r="U43" s="33" t="s">
        <v>26</v>
      </c>
      <c r="V43" s="33" t="s">
        <v>26</v>
      </c>
      <c r="W43" s="33" t="s">
        <v>26</v>
      </c>
    </row>
    <row r="44" spans="1:23" x14ac:dyDescent="0.3">
      <c r="A44" s="7" t="s">
        <v>177</v>
      </c>
      <c r="B44" s="25" t="s">
        <v>993</v>
      </c>
      <c r="C44" s="7" t="s">
        <v>979</v>
      </c>
      <c r="D44" s="7" t="s">
        <v>217</v>
      </c>
      <c r="E44" s="25" t="s">
        <v>218</v>
      </c>
      <c r="F44" s="7" t="s">
        <v>219</v>
      </c>
      <c r="G44" s="17">
        <v>0.15</v>
      </c>
      <c r="H44" s="7" t="s">
        <v>220</v>
      </c>
      <c r="I44" s="7" t="s">
        <v>221</v>
      </c>
      <c r="J44" s="25">
        <f t="shared" si="1"/>
        <v>3</v>
      </c>
      <c r="K44" s="31" t="s">
        <v>222</v>
      </c>
      <c r="L44" s="33" t="s">
        <v>26</v>
      </c>
      <c r="M44" s="33" t="s">
        <v>26</v>
      </c>
      <c r="N44" s="33" t="s">
        <v>26</v>
      </c>
      <c r="O44" s="33" t="s">
        <v>26</v>
      </c>
      <c r="P44" s="33" t="s">
        <v>26</v>
      </c>
      <c r="Q44" s="33" t="s">
        <v>26</v>
      </c>
      <c r="R44" s="33" t="s">
        <v>26</v>
      </c>
      <c r="S44" s="33" t="s">
        <v>26</v>
      </c>
      <c r="T44" s="33">
        <v>1</v>
      </c>
      <c r="U44" s="33">
        <v>1</v>
      </c>
      <c r="V44" s="33">
        <v>1</v>
      </c>
      <c r="W44" s="33" t="s">
        <v>26</v>
      </c>
    </row>
    <row r="45" spans="1:23" x14ac:dyDescent="0.3">
      <c r="A45" s="7" t="s">
        <v>177</v>
      </c>
      <c r="B45" s="25" t="s">
        <v>993</v>
      </c>
      <c r="C45" s="7" t="s">
        <v>979</v>
      </c>
      <c r="D45" s="7" t="s">
        <v>217</v>
      </c>
      <c r="E45" s="25" t="s">
        <v>223</v>
      </c>
      <c r="F45" s="7" t="s">
        <v>224</v>
      </c>
      <c r="G45" s="17">
        <v>0.15</v>
      </c>
      <c r="H45" s="7" t="s">
        <v>225</v>
      </c>
      <c r="I45" s="7" t="s">
        <v>181</v>
      </c>
      <c r="J45" s="25">
        <f t="shared" si="1"/>
        <v>3</v>
      </c>
      <c r="K45" s="31" t="s">
        <v>182</v>
      </c>
      <c r="L45" s="33" t="s">
        <v>26</v>
      </c>
      <c r="M45" s="33" t="s">
        <v>26</v>
      </c>
      <c r="N45" s="33" t="s">
        <v>26</v>
      </c>
      <c r="O45" s="33" t="s">
        <v>26</v>
      </c>
      <c r="P45" s="33" t="s">
        <v>26</v>
      </c>
      <c r="Q45" s="33" t="s">
        <v>26</v>
      </c>
      <c r="R45" s="33" t="s">
        <v>26</v>
      </c>
      <c r="S45" s="33" t="s">
        <v>26</v>
      </c>
      <c r="T45" s="33">
        <v>1</v>
      </c>
      <c r="U45" s="33">
        <v>1</v>
      </c>
      <c r="V45" s="33">
        <v>1</v>
      </c>
      <c r="W45" s="33" t="s">
        <v>26</v>
      </c>
    </row>
    <row r="46" spans="1:23" x14ac:dyDescent="0.3">
      <c r="A46" s="7" t="s">
        <v>177</v>
      </c>
      <c r="B46" s="25" t="s">
        <v>993</v>
      </c>
      <c r="C46" s="7" t="s">
        <v>980</v>
      </c>
      <c r="D46" s="7" t="s">
        <v>226</v>
      </c>
      <c r="E46" s="25" t="s">
        <v>227</v>
      </c>
      <c r="F46" s="7" t="s">
        <v>228</v>
      </c>
      <c r="G46" s="17">
        <v>0.1</v>
      </c>
      <c r="H46" s="7" t="s">
        <v>229</v>
      </c>
      <c r="I46" s="7" t="s">
        <v>181</v>
      </c>
      <c r="J46" s="25">
        <f t="shared" si="1"/>
        <v>3</v>
      </c>
      <c r="K46" s="31" t="s">
        <v>182</v>
      </c>
      <c r="L46" s="33" t="s">
        <v>26</v>
      </c>
      <c r="M46" s="33" t="s">
        <v>26</v>
      </c>
      <c r="N46" s="33" t="s">
        <v>26</v>
      </c>
      <c r="O46" s="33" t="s">
        <v>26</v>
      </c>
      <c r="P46" s="33" t="s">
        <v>26</v>
      </c>
      <c r="Q46" s="33" t="s">
        <v>26</v>
      </c>
      <c r="R46" s="33" t="s">
        <v>26</v>
      </c>
      <c r="S46" s="33" t="s">
        <v>26</v>
      </c>
      <c r="T46" s="33">
        <v>1</v>
      </c>
      <c r="U46" s="33">
        <v>1</v>
      </c>
      <c r="V46" s="33">
        <v>1</v>
      </c>
      <c r="W46" s="33" t="s">
        <v>26</v>
      </c>
    </row>
    <row r="47" spans="1:23" x14ac:dyDescent="0.3">
      <c r="A47" s="7" t="s">
        <v>177</v>
      </c>
      <c r="B47" s="25" t="s">
        <v>993</v>
      </c>
      <c r="C47" s="7" t="s">
        <v>980</v>
      </c>
      <c r="D47" s="7" t="s">
        <v>230</v>
      </c>
      <c r="E47" s="25" t="s">
        <v>231</v>
      </c>
      <c r="F47" s="7" t="s">
        <v>228</v>
      </c>
      <c r="G47" s="17">
        <v>0.1</v>
      </c>
      <c r="H47" s="7" t="s">
        <v>229</v>
      </c>
      <c r="I47" s="7" t="s">
        <v>181</v>
      </c>
      <c r="J47" s="25">
        <f t="shared" si="1"/>
        <v>2</v>
      </c>
      <c r="K47" s="31" t="s">
        <v>182</v>
      </c>
      <c r="L47" s="33" t="s">
        <v>26</v>
      </c>
      <c r="M47" s="33" t="s">
        <v>26</v>
      </c>
      <c r="N47" s="33" t="s">
        <v>26</v>
      </c>
      <c r="O47" s="33" t="s">
        <v>26</v>
      </c>
      <c r="P47" s="33">
        <v>1</v>
      </c>
      <c r="Q47" s="33" t="s">
        <v>26</v>
      </c>
      <c r="R47" s="33" t="s">
        <v>26</v>
      </c>
      <c r="S47" s="33" t="s">
        <v>26</v>
      </c>
      <c r="T47" s="33">
        <v>1</v>
      </c>
      <c r="U47" s="33" t="s">
        <v>26</v>
      </c>
      <c r="V47" s="33" t="s">
        <v>26</v>
      </c>
      <c r="W47" s="33" t="s">
        <v>26</v>
      </c>
    </row>
    <row r="48" spans="1:23" x14ac:dyDescent="0.3">
      <c r="A48" s="7" t="s">
        <v>177</v>
      </c>
      <c r="B48" s="25" t="s">
        <v>991</v>
      </c>
      <c r="C48" s="7" t="s">
        <v>981</v>
      </c>
      <c r="D48" s="7" t="s">
        <v>232</v>
      </c>
      <c r="E48" s="25" t="s">
        <v>233</v>
      </c>
      <c r="F48" s="7" t="s">
        <v>234</v>
      </c>
      <c r="G48" s="17">
        <v>0.4</v>
      </c>
      <c r="H48" s="7" t="s">
        <v>235</v>
      </c>
      <c r="I48" s="7" t="s">
        <v>197</v>
      </c>
      <c r="J48" s="25">
        <f t="shared" si="1"/>
        <v>5</v>
      </c>
      <c r="K48" s="31" t="s">
        <v>197</v>
      </c>
      <c r="L48" s="33" t="s">
        <v>26</v>
      </c>
      <c r="M48" s="33">
        <v>1</v>
      </c>
      <c r="N48" s="33" t="s">
        <v>26</v>
      </c>
      <c r="O48" s="33">
        <v>1</v>
      </c>
      <c r="P48" s="33" t="s">
        <v>26</v>
      </c>
      <c r="Q48" s="33">
        <v>1</v>
      </c>
      <c r="R48" s="33" t="s">
        <v>26</v>
      </c>
      <c r="S48" s="33">
        <v>1</v>
      </c>
      <c r="T48" s="33" t="s">
        <v>26</v>
      </c>
      <c r="U48" s="33">
        <v>1</v>
      </c>
      <c r="V48" s="33" t="s">
        <v>26</v>
      </c>
      <c r="W48" s="33" t="s">
        <v>26</v>
      </c>
    </row>
    <row r="49" spans="1:23" x14ac:dyDescent="0.3">
      <c r="A49" s="7" t="s">
        <v>177</v>
      </c>
      <c r="B49" s="25" t="s">
        <v>991</v>
      </c>
      <c r="C49" s="7" t="s">
        <v>981</v>
      </c>
      <c r="D49" s="7" t="s">
        <v>232</v>
      </c>
      <c r="E49" s="25" t="s">
        <v>236</v>
      </c>
      <c r="F49" s="7" t="s">
        <v>237</v>
      </c>
      <c r="G49" s="17">
        <v>0.6</v>
      </c>
      <c r="H49" s="7" t="s">
        <v>238</v>
      </c>
      <c r="I49" s="7" t="s">
        <v>239</v>
      </c>
      <c r="J49" s="25">
        <f t="shared" si="1"/>
        <v>6</v>
      </c>
      <c r="K49" s="31" t="s">
        <v>240</v>
      </c>
      <c r="L49" s="33" t="s">
        <v>26</v>
      </c>
      <c r="M49" s="33">
        <v>1</v>
      </c>
      <c r="N49" s="33" t="s">
        <v>26</v>
      </c>
      <c r="O49" s="33">
        <v>1</v>
      </c>
      <c r="P49" s="33" t="s">
        <v>26</v>
      </c>
      <c r="Q49" s="33">
        <v>1</v>
      </c>
      <c r="R49" s="33" t="s">
        <v>26</v>
      </c>
      <c r="S49" s="33">
        <v>1</v>
      </c>
      <c r="T49" s="33" t="s">
        <v>26</v>
      </c>
      <c r="U49" s="33">
        <v>1</v>
      </c>
      <c r="V49" s="33" t="s">
        <v>26</v>
      </c>
      <c r="W49" s="33">
        <v>1</v>
      </c>
    </row>
    <row r="50" spans="1:23" x14ac:dyDescent="0.3">
      <c r="A50" s="7" t="s">
        <v>177</v>
      </c>
      <c r="B50" s="25" t="s">
        <v>991</v>
      </c>
      <c r="C50" s="7" t="s">
        <v>300</v>
      </c>
      <c r="D50" s="7" t="s">
        <v>141</v>
      </c>
      <c r="E50" s="25" t="s">
        <v>241</v>
      </c>
      <c r="F50" s="7" t="s">
        <v>243</v>
      </c>
      <c r="G50" s="17">
        <v>0.08</v>
      </c>
      <c r="H50" s="7" t="s">
        <v>244</v>
      </c>
      <c r="I50" s="7" t="s">
        <v>222</v>
      </c>
      <c r="J50" s="25">
        <f t="shared" si="1"/>
        <v>12</v>
      </c>
      <c r="K50" s="31" t="s">
        <v>146</v>
      </c>
      <c r="L50" s="33">
        <v>1</v>
      </c>
      <c r="M50" s="33">
        <v>1</v>
      </c>
      <c r="N50" s="33">
        <v>1</v>
      </c>
      <c r="O50" s="33">
        <v>1</v>
      </c>
      <c r="P50" s="33">
        <v>1</v>
      </c>
      <c r="Q50" s="33">
        <v>1</v>
      </c>
      <c r="R50" s="33">
        <v>1</v>
      </c>
      <c r="S50" s="33">
        <v>1</v>
      </c>
      <c r="T50" s="33">
        <v>1</v>
      </c>
      <c r="U50" s="33">
        <v>1</v>
      </c>
      <c r="V50" s="33">
        <v>1</v>
      </c>
      <c r="W50" s="33">
        <v>1</v>
      </c>
    </row>
    <row r="51" spans="1:23" x14ac:dyDescent="0.3">
      <c r="A51" s="7" t="s">
        <v>177</v>
      </c>
      <c r="B51" s="25" t="s">
        <v>991</v>
      </c>
      <c r="C51" s="7" t="s">
        <v>975</v>
      </c>
      <c r="D51" s="41" t="s">
        <v>147</v>
      </c>
      <c r="E51" s="25" t="s">
        <v>242</v>
      </c>
      <c r="F51" s="7" t="s">
        <v>153</v>
      </c>
      <c r="G51" s="17">
        <v>7.0000000000000007E-2</v>
      </c>
      <c r="H51" s="7" t="s">
        <v>245</v>
      </c>
      <c r="I51" s="7" t="s">
        <v>246</v>
      </c>
      <c r="J51" s="25">
        <f>SUM(L51:W51)</f>
        <v>2</v>
      </c>
      <c r="K51" s="31" t="s">
        <v>247</v>
      </c>
      <c r="L51" s="33" t="s">
        <v>26</v>
      </c>
      <c r="M51" s="33" t="s">
        <v>26</v>
      </c>
      <c r="N51" s="33" t="s">
        <v>26</v>
      </c>
      <c r="O51" s="33" t="s">
        <v>26</v>
      </c>
      <c r="P51" s="33" t="s">
        <v>26</v>
      </c>
      <c r="Q51" s="33">
        <v>1</v>
      </c>
      <c r="R51" s="33" t="s">
        <v>26</v>
      </c>
      <c r="S51" s="33" t="s">
        <v>26</v>
      </c>
      <c r="T51" s="33" t="s">
        <v>26</v>
      </c>
      <c r="U51" s="33" t="s">
        <v>26</v>
      </c>
      <c r="V51" s="33" t="s">
        <v>26</v>
      </c>
      <c r="W51" s="33">
        <v>1</v>
      </c>
    </row>
    <row r="52" spans="1:23" x14ac:dyDescent="0.3">
      <c r="A52" s="7" t="s">
        <v>248</v>
      </c>
      <c r="B52" s="25" t="s">
        <v>991</v>
      </c>
      <c r="C52" s="7" t="s">
        <v>290</v>
      </c>
      <c r="D52" s="7" t="s">
        <v>249</v>
      </c>
      <c r="E52" s="25" t="s">
        <v>250</v>
      </c>
      <c r="F52" s="7" t="s">
        <v>251</v>
      </c>
      <c r="G52" s="17">
        <v>0.5</v>
      </c>
      <c r="H52" s="7" t="s">
        <v>252</v>
      </c>
      <c r="I52" s="7" t="s">
        <v>253</v>
      </c>
      <c r="J52" s="25">
        <f t="shared" si="1"/>
        <v>12</v>
      </c>
      <c r="K52" s="31" t="s">
        <v>95</v>
      </c>
      <c r="L52" s="33">
        <v>1</v>
      </c>
      <c r="M52" s="33">
        <v>1</v>
      </c>
      <c r="N52" s="33">
        <v>1</v>
      </c>
      <c r="O52" s="33">
        <v>1</v>
      </c>
      <c r="P52" s="33">
        <v>1</v>
      </c>
      <c r="Q52" s="33">
        <v>1</v>
      </c>
      <c r="R52" s="33">
        <v>1</v>
      </c>
      <c r="S52" s="33">
        <v>1</v>
      </c>
      <c r="T52" s="33">
        <v>1</v>
      </c>
      <c r="U52" s="33">
        <v>1</v>
      </c>
      <c r="V52" s="33">
        <v>1</v>
      </c>
      <c r="W52" s="33">
        <v>1</v>
      </c>
    </row>
    <row r="53" spans="1:23" x14ac:dyDescent="0.3">
      <c r="A53" s="7" t="s">
        <v>248</v>
      </c>
      <c r="B53" s="25" t="s">
        <v>991</v>
      </c>
      <c r="C53" s="7" t="s">
        <v>290</v>
      </c>
      <c r="D53" s="7" t="s">
        <v>249</v>
      </c>
      <c r="E53" s="25" t="s">
        <v>254</v>
      </c>
      <c r="F53" s="7" t="s">
        <v>255</v>
      </c>
      <c r="G53" s="17">
        <v>0.2</v>
      </c>
      <c r="H53" s="7" t="s">
        <v>256</v>
      </c>
      <c r="I53" s="7" t="s">
        <v>257</v>
      </c>
      <c r="J53" s="25">
        <f t="shared" si="1"/>
        <v>1</v>
      </c>
      <c r="K53" s="31" t="s">
        <v>258</v>
      </c>
      <c r="L53" s="33" t="s">
        <v>26</v>
      </c>
      <c r="M53" s="33" t="s">
        <v>26</v>
      </c>
      <c r="N53" s="33">
        <v>1</v>
      </c>
      <c r="O53" s="33" t="s">
        <v>26</v>
      </c>
      <c r="P53" s="33" t="s">
        <v>26</v>
      </c>
      <c r="Q53" s="33" t="s">
        <v>26</v>
      </c>
      <c r="R53" s="33" t="s">
        <v>26</v>
      </c>
      <c r="S53" s="33" t="s">
        <v>26</v>
      </c>
      <c r="T53" s="33" t="s">
        <v>26</v>
      </c>
      <c r="U53" s="33" t="s">
        <v>26</v>
      </c>
      <c r="V53" s="33" t="s">
        <v>26</v>
      </c>
      <c r="W53" s="33" t="s">
        <v>26</v>
      </c>
    </row>
    <row r="54" spans="1:23" x14ac:dyDescent="0.3">
      <c r="A54" s="7" t="s">
        <v>248</v>
      </c>
      <c r="B54" s="25" t="s">
        <v>991</v>
      </c>
      <c r="C54" s="7" t="s">
        <v>290</v>
      </c>
      <c r="D54" s="7" t="s">
        <v>249</v>
      </c>
      <c r="E54" s="25" t="s">
        <v>259</v>
      </c>
      <c r="F54" s="7" t="s">
        <v>260</v>
      </c>
      <c r="G54" s="17">
        <v>0.2</v>
      </c>
      <c r="H54" s="7" t="s">
        <v>261</v>
      </c>
      <c r="I54" s="7" t="s">
        <v>262</v>
      </c>
      <c r="J54" s="42">
        <f t="shared" si="1"/>
        <v>0.99999999999999989</v>
      </c>
      <c r="K54" s="31" t="s">
        <v>263</v>
      </c>
      <c r="L54" s="33" t="s">
        <v>26</v>
      </c>
      <c r="M54" s="33" t="s">
        <v>26</v>
      </c>
      <c r="N54" s="33" t="s">
        <v>26</v>
      </c>
      <c r="O54" s="33" t="s">
        <v>26</v>
      </c>
      <c r="P54" s="33" t="s">
        <v>26</v>
      </c>
      <c r="Q54" s="42">
        <v>0.1</v>
      </c>
      <c r="R54" s="42">
        <v>0.2</v>
      </c>
      <c r="S54" s="42">
        <v>0.2</v>
      </c>
      <c r="T54" s="42">
        <v>0.2</v>
      </c>
      <c r="U54" s="42">
        <v>0.2</v>
      </c>
      <c r="V54" s="42">
        <v>0.1</v>
      </c>
      <c r="W54" s="33" t="s">
        <v>26</v>
      </c>
    </row>
    <row r="55" spans="1:23" x14ac:dyDescent="0.3">
      <c r="A55" s="7" t="s">
        <v>248</v>
      </c>
      <c r="B55" s="25" t="s">
        <v>991</v>
      </c>
      <c r="C55" s="7" t="s">
        <v>290</v>
      </c>
      <c r="D55" s="7" t="s">
        <v>249</v>
      </c>
      <c r="E55" s="25" t="s">
        <v>264</v>
      </c>
      <c r="F55" s="7" t="s">
        <v>265</v>
      </c>
      <c r="G55" s="17">
        <v>0.1</v>
      </c>
      <c r="H55" s="7" t="s">
        <v>266</v>
      </c>
      <c r="I55" s="7" t="s">
        <v>267</v>
      </c>
      <c r="J55" s="25">
        <f t="shared" si="1"/>
        <v>12</v>
      </c>
      <c r="K55" s="31" t="s">
        <v>268</v>
      </c>
      <c r="L55" s="33">
        <v>1</v>
      </c>
      <c r="M55" s="33">
        <v>1</v>
      </c>
      <c r="N55" s="33">
        <v>1</v>
      </c>
      <c r="O55" s="33">
        <v>1</v>
      </c>
      <c r="P55" s="33">
        <v>1</v>
      </c>
      <c r="Q55" s="33">
        <v>1</v>
      </c>
      <c r="R55" s="33">
        <v>1</v>
      </c>
      <c r="S55" s="33">
        <v>1</v>
      </c>
      <c r="T55" s="33">
        <v>1</v>
      </c>
      <c r="U55" s="33">
        <v>1</v>
      </c>
      <c r="V55" s="33">
        <v>1</v>
      </c>
      <c r="W55" s="33">
        <v>1</v>
      </c>
    </row>
    <row r="56" spans="1:23" x14ac:dyDescent="0.3">
      <c r="A56" s="7" t="s">
        <v>248</v>
      </c>
      <c r="B56" s="25" t="s">
        <v>991</v>
      </c>
      <c r="C56" s="7" t="s">
        <v>982</v>
      </c>
      <c r="D56" s="7" t="s">
        <v>269</v>
      </c>
      <c r="E56" s="25" t="s">
        <v>270</v>
      </c>
      <c r="F56" s="7" t="s">
        <v>271</v>
      </c>
      <c r="G56" s="17">
        <v>0.2</v>
      </c>
      <c r="H56" s="7" t="s">
        <v>272</v>
      </c>
      <c r="I56" s="7" t="s">
        <v>273</v>
      </c>
      <c r="J56" s="25">
        <f t="shared" si="1"/>
        <v>1</v>
      </c>
      <c r="K56" s="31" t="s">
        <v>274</v>
      </c>
      <c r="L56" s="33" t="s">
        <v>26</v>
      </c>
      <c r="M56" s="33">
        <v>1</v>
      </c>
      <c r="N56" s="33" t="s">
        <v>26</v>
      </c>
      <c r="O56" s="33" t="s">
        <v>26</v>
      </c>
      <c r="P56" s="33" t="s">
        <v>26</v>
      </c>
      <c r="Q56" s="33" t="s">
        <v>26</v>
      </c>
      <c r="R56" s="33" t="s">
        <v>26</v>
      </c>
      <c r="S56" s="33" t="s">
        <v>26</v>
      </c>
      <c r="T56" s="33" t="s">
        <v>26</v>
      </c>
      <c r="U56" s="33" t="s">
        <v>26</v>
      </c>
      <c r="V56" s="33" t="s">
        <v>26</v>
      </c>
      <c r="W56" s="33" t="s">
        <v>26</v>
      </c>
    </row>
    <row r="57" spans="1:23" x14ac:dyDescent="0.3">
      <c r="A57" s="7" t="s">
        <v>248</v>
      </c>
      <c r="B57" s="25" t="s">
        <v>991</v>
      </c>
      <c r="C57" s="7" t="s">
        <v>982</v>
      </c>
      <c r="D57" s="7" t="s">
        <v>269</v>
      </c>
      <c r="E57" s="25" t="s">
        <v>275</v>
      </c>
      <c r="F57" s="7" t="s">
        <v>276</v>
      </c>
      <c r="G57" s="17">
        <v>0.2</v>
      </c>
      <c r="H57" s="7" t="s">
        <v>277</v>
      </c>
      <c r="I57" s="7" t="s">
        <v>278</v>
      </c>
      <c r="J57" s="25">
        <f t="shared" si="1"/>
        <v>4</v>
      </c>
      <c r="K57" s="31" t="s">
        <v>279</v>
      </c>
      <c r="L57" s="33" t="s">
        <v>26</v>
      </c>
      <c r="M57" s="33" t="s">
        <v>26</v>
      </c>
      <c r="N57" s="33">
        <v>1</v>
      </c>
      <c r="O57" s="33" t="s">
        <v>26</v>
      </c>
      <c r="P57" s="33" t="s">
        <v>26</v>
      </c>
      <c r="Q57" s="33">
        <v>1</v>
      </c>
      <c r="R57" s="33" t="s">
        <v>26</v>
      </c>
      <c r="S57" s="33" t="s">
        <v>26</v>
      </c>
      <c r="T57" s="33">
        <v>1</v>
      </c>
      <c r="U57" s="33" t="s">
        <v>26</v>
      </c>
      <c r="V57" s="33" t="s">
        <v>26</v>
      </c>
      <c r="W57" s="33">
        <v>1</v>
      </c>
    </row>
    <row r="58" spans="1:23" x14ac:dyDescent="0.3">
      <c r="A58" s="7" t="s">
        <v>248</v>
      </c>
      <c r="B58" s="25" t="s">
        <v>991</v>
      </c>
      <c r="C58" s="7" t="s">
        <v>982</v>
      </c>
      <c r="D58" s="7" t="s">
        <v>269</v>
      </c>
      <c r="E58" s="25" t="s">
        <v>280</v>
      </c>
      <c r="F58" s="7" t="s">
        <v>281</v>
      </c>
      <c r="G58" s="17">
        <v>0.2</v>
      </c>
      <c r="H58" s="7" t="s">
        <v>282</v>
      </c>
      <c r="I58" s="7" t="s">
        <v>283</v>
      </c>
      <c r="J58" s="25">
        <f t="shared" si="1"/>
        <v>1</v>
      </c>
      <c r="K58" s="31" t="s">
        <v>284</v>
      </c>
      <c r="L58" s="33" t="s">
        <v>26</v>
      </c>
      <c r="M58" s="33" t="s">
        <v>26</v>
      </c>
      <c r="N58" s="33" t="s">
        <v>26</v>
      </c>
      <c r="O58" s="33" t="s">
        <v>26</v>
      </c>
      <c r="P58" s="33" t="s">
        <v>26</v>
      </c>
      <c r="Q58" s="33" t="s">
        <v>26</v>
      </c>
      <c r="R58" s="33" t="s">
        <v>26</v>
      </c>
      <c r="S58" s="33" t="s">
        <v>26</v>
      </c>
      <c r="T58" s="33" t="s">
        <v>26</v>
      </c>
      <c r="U58" s="33" t="s">
        <v>26</v>
      </c>
      <c r="V58" s="33">
        <v>1</v>
      </c>
      <c r="W58" s="33" t="s">
        <v>26</v>
      </c>
    </row>
    <row r="59" spans="1:23" x14ac:dyDescent="0.3">
      <c r="A59" s="7" t="s">
        <v>248</v>
      </c>
      <c r="B59" s="25" t="s">
        <v>991</v>
      </c>
      <c r="C59" s="7" t="s">
        <v>982</v>
      </c>
      <c r="D59" s="7" t="s">
        <v>269</v>
      </c>
      <c r="E59" s="25" t="s">
        <v>285</v>
      </c>
      <c r="F59" s="7" t="s">
        <v>286</v>
      </c>
      <c r="G59" s="17">
        <v>0.4</v>
      </c>
      <c r="H59" s="7" t="s">
        <v>287</v>
      </c>
      <c r="I59" s="7" t="s">
        <v>288</v>
      </c>
      <c r="J59" s="25">
        <f t="shared" si="1"/>
        <v>3</v>
      </c>
      <c r="K59" s="31" t="s">
        <v>289</v>
      </c>
      <c r="L59" s="33" t="s">
        <v>26</v>
      </c>
      <c r="M59" s="33" t="s">
        <v>26</v>
      </c>
      <c r="N59" s="33" t="s">
        <v>26</v>
      </c>
      <c r="O59" s="33">
        <v>1</v>
      </c>
      <c r="P59" s="33" t="s">
        <v>26</v>
      </c>
      <c r="Q59" s="33" t="s">
        <v>26</v>
      </c>
      <c r="R59" s="33" t="s">
        <v>26</v>
      </c>
      <c r="S59" s="33">
        <v>1</v>
      </c>
      <c r="T59" s="33" t="s">
        <v>26</v>
      </c>
      <c r="U59" s="33" t="s">
        <v>26</v>
      </c>
      <c r="V59" s="33" t="s">
        <v>26</v>
      </c>
      <c r="W59" s="33">
        <v>1</v>
      </c>
    </row>
    <row r="60" spans="1:23" x14ac:dyDescent="0.3">
      <c r="A60" s="7" t="s">
        <v>248</v>
      </c>
      <c r="B60" s="25" t="s">
        <v>991</v>
      </c>
      <c r="C60" s="7" t="s">
        <v>982</v>
      </c>
      <c r="D60" s="7" t="s">
        <v>290</v>
      </c>
      <c r="E60" s="25" t="s">
        <v>291</v>
      </c>
      <c r="F60" s="7" t="s">
        <v>292</v>
      </c>
      <c r="G60" s="17">
        <v>0.5</v>
      </c>
      <c r="H60" s="7" t="s">
        <v>293</v>
      </c>
      <c r="I60" s="7" t="s">
        <v>294</v>
      </c>
      <c r="J60" s="25">
        <f t="shared" si="1"/>
        <v>12</v>
      </c>
      <c r="K60" s="31" t="s">
        <v>295</v>
      </c>
      <c r="L60" s="33">
        <v>1</v>
      </c>
      <c r="M60" s="33">
        <v>1</v>
      </c>
      <c r="N60" s="33">
        <v>1</v>
      </c>
      <c r="O60" s="33">
        <v>1</v>
      </c>
      <c r="P60" s="33">
        <v>1</v>
      </c>
      <c r="Q60" s="33">
        <v>1</v>
      </c>
      <c r="R60" s="33">
        <v>1</v>
      </c>
      <c r="S60" s="33">
        <v>1</v>
      </c>
      <c r="T60" s="33">
        <v>1</v>
      </c>
      <c r="U60" s="33">
        <v>1</v>
      </c>
      <c r="V60" s="33">
        <v>1</v>
      </c>
      <c r="W60" s="33">
        <v>1</v>
      </c>
    </row>
    <row r="61" spans="1:23" x14ac:dyDescent="0.3">
      <c r="A61" s="7" t="s">
        <v>248</v>
      </c>
      <c r="B61" s="25" t="s">
        <v>991</v>
      </c>
      <c r="C61" s="7" t="s">
        <v>982</v>
      </c>
      <c r="D61" s="7" t="s">
        <v>290</v>
      </c>
      <c r="E61" s="25" t="s">
        <v>296</v>
      </c>
      <c r="F61" s="7" t="s">
        <v>983</v>
      </c>
      <c r="G61" s="17">
        <v>0.5</v>
      </c>
      <c r="H61" s="7" t="s">
        <v>297</v>
      </c>
      <c r="I61" s="7" t="s">
        <v>298</v>
      </c>
      <c r="J61" s="25">
        <f t="shared" si="1"/>
        <v>1</v>
      </c>
      <c r="K61" s="31" t="s">
        <v>299</v>
      </c>
      <c r="L61" s="33" t="s">
        <v>26</v>
      </c>
      <c r="M61" s="33" t="s">
        <v>26</v>
      </c>
      <c r="N61" s="33" t="s">
        <v>26</v>
      </c>
      <c r="O61" s="33" t="s">
        <v>26</v>
      </c>
      <c r="P61" s="33" t="s">
        <v>26</v>
      </c>
      <c r="Q61" s="33">
        <v>1</v>
      </c>
      <c r="R61" s="33" t="s">
        <v>26</v>
      </c>
      <c r="S61" s="33" t="s">
        <v>26</v>
      </c>
      <c r="T61" s="33" t="s">
        <v>26</v>
      </c>
      <c r="U61" s="33" t="s">
        <v>26</v>
      </c>
      <c r="V61" s="33" t="s">
        <v>26</v>
      </c>
      <c r="W61" s="33" t="s">
        <v>26</v>
      </c>
    </row>
    <row r="62" spans="1:23" x14ac:dyDescent="0.3">
      <c r="A62" s="7" t="s">
        <v>248</v>
      </c>
      <c r="B62" s="25" t="s">
        <v>991</v>
      </c>
      <c r="C62" s="7" t="s">
        <v>300</v>
      </c>
      <c r="D62" s="7" t="s">
        <v>141</v>
      </c>
      <c r="E62" s="25" t="s">
        <v>301</v>
      </c>
      <c r="F62" s="7" t="s">
        <v>302</v>
      </c>
      <c r="G62" s="17">
        <v>0.08</v>
      </c>
      <c r="H62" s="7" t="s">
        <v>303</v>
      </c>
      <c r="I62" s="7" t="s">
        <v>304</v>
      </c>
      <c r="J62" s="25">
        <f t="shared" si="1"/>
        <v>24</v>
      </c>
      <c r="K62" s="31" t="s">
        <v>305</v>
      </c>
      <c r="L62" s="33">
        <v>2</v>
      </c>
      <c r="M62" s="33">
        <v>2</v>
      </c>
      <c r="N62" s="33">
        <v>2</v>
      </c>
      <c r="O62" s="33">
        <v>2</v>
      </c>
      <c r="P62" s="33">
        <v>2</v>
      </c>
      <c r="Q62" s="33">
        <v>2</v>
      </c>
      <c r="R62" s="33">
        <v>2</v>
      </c>
      <c r="S62" s="33">
        <v>2</v>
      </c>
      <c r="T62" s="33">
        <v>2</v>
      </c>
      <c r="U62" s="33">
        <v>2</v>
      </c>
      <c r="V62" s="33">
        <v>2</v>
      </c>
      <c r="W62" s="33">
        <v>2</v>
      </c>
    </row>
    <row r="63" spans="1:23" x14ac:dyDescent="0.3">
      <c r="A63" s="7" t="s">
        <v>248</v>
      </c>
      <c r="B63" s="25" t="s">
        <v>991</v>
      </c>
      <c r="C63" s="7" t="s">
        <v>982</v>
      </c>
      <c r="D63" s="7" t="s">
        <v>306</v>
      </c>
      <c r="E63" s="25" t="s">
        <v>307</v>
      </c>
      <c r="F63" s="7" t="s">
        <v>308</v>
      </c>
      <c r="G63" s="17">
        <v>0.2</v>
      </c>
      <c r="H63" s="7" t="s">
        <v>309</v>
      </c>
      <c r="I63" s="7" t="s">
        <v>310</v>
      </c>
      <c r="J63" s="42">
        <f t="shared" si="1"/>
        <v>1</v>
      </c>
      <c r="K63" s="31" t="s">
        <v>311</v>
      </c>
      <c r="L63" s="42" t="s">
        <v>26</v>
      </c>
      <c r="M63" s="42" t="s">
        <v>26</v>
      </c>
      <c r="N63" s="42">
        <v>0.1</v>
      </c>
      <c r="O63" s="42">
        <v>0.1</v>
      </c>
      <c r="P63" s="42">
        <v>0.1</v>
      </c>
      <c r="Q63" s="42">
        <v>0.1</v>
      </c>
      <c r="R63" s="42">
        <v>0.1</v>
      </c>
      <c r="S63" s="42">
        <v>0.1</v>
      </c>
      <c r="T63" s="42">
        <v>0.1</v>
      </c>
      <c r="U63" s="42">
        <v>0.1</v>
      </c>
      <c r="V63" s="42">
        <v>0.2</v>
      </c>
      <c r="W63" s="42" t="s">
        <v>26</v>
      </c>
    </row>
    <row r="64" spans="1:23" x14ac:dyDescent="0.3">
      <c r="A64" s="7" t="s">
        <v>248</v>
      </c>
      <c r="B64" s="25" t="s">
        <v>991</v>
      </c>
      <c r="C64" s="7" t="s">
        <v>982</v>
      </c>
      <c r="D64" s="7" t="s">
        <v>306</v>
      </c>
      <c r="E64" s="25" t="s">
        <v>312</v>
      </c>
      <c r="F64" s="7" t="s">
        <v>313</v>
      </c>
      <c r="G64" s="17">
        <v>0.5</v>
      </c>
      <c r="H64" s="7" t="s">
        <v>314</v>
      </c>
      <c r="I64" s="7" t="s">
        <v>310</v>
      </c>
      <c r="J64" s="25">
        <f t="shared" si="1"/>
        <v>7</v>
      </c>
      <c r="K64" s="31" t="s">
        <v>315</v>
      </c>
      <c r="L64" s="33" t="s">
        <v>26</v>
      </c>
      <c r="M64" s="33" t="s">
        <v>26</v>
      </c>
      <c r="N64" s="33" t="s">
        <v>26</v>
      </c>
      <c r="O64" s="33">
        <v>1</v>
      </c>
      <c r="P64" s="33">
        <v>1</v>
      </c>
      <c r="Q64" s="33">
        <v>1</v>
      </c>
      <c r="R64" s="33">
        <v>1</v>
      </c>
      <c r="S64" s="33">
        <v>1</v>
      </c>
      <c r="T64" s="33">
        <v>1</v>
      </c>
      <c r="U64" s="33">
        <v>1</v>
      </c>
      <c r="V64" s="33" t="s">
        <v>26</v>
      </c>
      <c r="W64" s="33" t="s">
        <v>26</v>
      </c>
    </row>
    <row r="65" spans="1:23" x14ac:dyDescent="0.3">
      <c r="A65" s="7" t="s">
        <v>248</v>
      </c>
      <c r="B65" s="25" t="s">
        <v>991</v>
      </c>
      <c r="C65" s="7" t="s">
        <v>982</v>
      </c>
      <c r="D65" s="7" t="s">
        <v>306</v>
      </c>
      <c r="E65" s="25" t="s">
        <v>316</v>
      </c>
      <c r="F65" s="7" t="s">
        <v>317</v>
      </c>
      <c r="G65" s="17">
        <v>0.1</v>
      </c>
      <c r="H65" s="7" t="s">
        <v>317</v>
      </c>
      <c r="I65" s="7" t="s">
        <v>318</v>
      </c>
      <c r="J65" s="25">
        <f t="shared" si="1"/>
        <v>1</v>
      </c>
      <c r="K65" s="31" t="s">
        <v>319</v>
      </c>
      <c r="L65" s="33" t="s">
        <v>26</v>
      </c>
      <c r="M65" s="33" t="s">
        <v>26</v>
      </c>
      <c r="N65" s="33" t="s">
        <v>26</v>
      </c>
      <c r="O65" s="33" t="s">
        <v>26</v>
      </c>
      <c r="P65" s="33" t="s">
        <v>26</v>
      </c>
      <c r="Q65" s="33" t="s">
        <v>26</v>
      </c>
      <c r="R65" s="33">
        <v>1</v>
      </c>
      <c r="S65" s="33" t="s">
        <v>26</v>
      </c>
      <c r="T65" s="33" t="s">
        <v>26</v>
      </c>
      <c r="U65" s="33" t="s">
        <v>26</v>
      </c>
      <c r="V65" s="33" t="s">
        <v>26</v>
      </c>
      <c r="W65" s="33" t="s">
        <v>26</v>
      </c>
    </row>
    <row r="66" spans="1:23" x14ac:dyDescent="0.3">
      <c r="A66" s="7" t="s">
        <v>248</v>
      </c>
      <c r="B66" s="25" t="s">
        <v>991</v>
      </c>
      <c r="C66" s="7" t="s">
        <v>982</v>
      </c>
      <c r="D66" s="7" t="s">
        <v>306</v>
      </c>
      <c r="E66" s="25" t="s">
        <v>320</v>
      </c>
      <c r="F66" s="7" t="s">
        <v>321</v>
      </c>
      <c r="G66" s="17">
        <v>0.2</v>
      </c>
      <c r="H66" s="7" t="s">
        <v>322</v>
      </c>
      <c r="I66" s="7" t="s">
        <v>109</v>
      </c>
      <c r="J66" s="25">
        <f t="shared" si="1"/>
        <v>6</v>
      </c>
      <c r="K66" s="31" t="s">
        <v>110</v>
      </c>
      <c r="L66" s="33">
        <v>1</v>
      </c>
      <c r="M66" s="33" t="s">
        <v>26</v>
      </c>
      <c r="N66" s="33">
        <v>1</v>
      </c>
      <c r="O66" s="33" t="s">
        <v>26</v>
      </c>
      <c r="P66" s="33">
        <v>1</v>
      </c>
      <c r="Q66" s="33" t="s">
        <v>26</v>
      </c>
      <c r="R66" s="33">
        <v>1</v>
      </c>
      <c r="S66" s="33" t="s">
        <v>26</v>
      </c>
      <c r="T66" s="33">
        <v>1</v>
      </c>
      <c r="U66" s="33" t="s">
        <v>26</v>
      </c>
      <c r="V66" s="33">
        <v>1</v>
      </c>
      <c r="W66" s="33" t="s">
        <v>26</v>
      </c>
    </row>
    <row r="67" spans="1:23" x14ac:dyDescent="0.3">
      <c r="A67" s="7" t="s">
        <v>248</v>
      </c>
      <c r="B67" s="25" t="s">
        <v>991</v>
      </c>
      <c r="C67" s="7" t="s">
        <v>984</v>
      </c>
      <c r="D67" s="7" t="s">
        <v>323</v>
      </c>
      <c r="E67" s="25" t="s">
        <v>324</v>
      </c>
      <c r="F67" s="7" t="s">
        <v>325</v>
      </c>
      <c r="G67" s="17">
        <v>0.1</v>
      </c>
      <c r="H67" s="7" t="s">
        <v>326</v>
      </c>
      <c r="I67" s="7" t="s">
        <v>327</v>
      </c>
      <c r="J67" s="25">
        <f t="shared" si="1"/>
        <v>1</v>
      </c>
      <c r="K67" s="31" t="s">
        <v>328</v>
      </c>
      <c r="L67" s="33" t="s">
        <v>26</v>
      </c>
      <c r="M67" s="33" t="s">
        <v>26</v>
      </c>
      <c r="N67" s="33" t="s">
        <v>26</v>
      </c>
      <c r="O67" s="33" t="s">
        <v>26</v>
      </c>
      <c r="P67" s="33" t="s">
        <v>26</v>
      </c>
      <c r="Q67" s="33" t="s">
        <v>26</v>
      </c>
      <c r="R67" s="33" t="s">
        <v>26</v>
      </c>
      <c r="S67" s="33" t="s">
        <v>26</v>
      </c>
      <c r="T67" s="33" t="s">
        <v>26</v>
      </c>
      <c r="U67" s="33" t="s">
        <v>26</v>
      </c>
      <c r="V67" s="33" t="s">
        <v>26</v>
      </c>
      <c r="W67" s="33">
        <v>1</v>
      </c>
    </row>
    <row r="68" spans="1:23" x14ac:dyDescent="0.3">
      <c r="A68" s="7" t="s">
        <v>248</v>
      </c>
      <c r="B68" s="25" t="s">
        <v>991</v>
      </c>
      <c r="C68" s="7" t="s">
        <v>975</v>
      </c>
      <c r="D68" s="41" t="s">
        <v>147</v>
      </c>
      <c r="E68" s="25" t="s">
        <v>329</v>
      </c>
      <c r="F68" s="7" t="s">
        <v>153</v>
      </c>
      <c r="G68" s="17">
        <v>7.0000000000000007E-2</v>
      </c>
      <c r="H68" s="7" t="s">
        <v>245</v>
      </c>
      <c r="I68" s="7" t="s">
        <v>246</v>
      </c>
      <c r="J68" s="25">
        <f>SUM(L68:W68)</f>
        <v>2</v>
      </c>
      <c r="K68" s="31" t="s">
        <v>247</v>
      </c>
      <c r="L68" s="33" t="s">
        <v>26</v>
      </c>
      <c r="M68" s="33" t="s">
        <v>26</v>
      </c>
      <c r="N68" s="33" t="s">
        <v>26</v>
      </c>
      <c r="O68" s="33" t="s">
        <v>26</v>
      </c>
      <c r="P68" s="33" t="s">
        <v>26</v>
      </c>
      <c r="Q68" s="33">
        <v>1</v>
      </c>
      <c r="R68" s="33" t="s">
        <v>26</v>
      </c>
      <c r="S68" s="33" t="s">
        <v>26</v>
      </c>
      <c r="T68" s="33" t="s">
        <v>26</v>
      </c>
      <c r="U68" s="33" t="s">
        <v>26</v>
      </c>
      <c r="V68" s="33" t="s">
        <v>26</v>
      </c>
      <c r="W68" s="33">
        <v>1</v>
      </c>
    </row>
    <row r="69" spans="1:23" x14ac:dyDescent="0.3">
      <c r="A69" s="7" t="s">
        <v>330</v>
      </c>
      <c r="B69" s="25" t="s">
        <v>992</v>
      </c>
      <c r="C69" s="7" t="s">
        <v>977</v>
      </c>
      <c r="D69" s="7" t="s">
        <v>206</v>
      </c>
      <c r="E69" s="25" t="s">
        <v>331</v>
      </c>
      <c r="F69" s="7" t="s">
        <v>332</v>
      </c>
      <c r="G69" s="17">
        <v>0.3</v>
      </c>
      <c r="H69" s="7" t="s">
        <v>333</v>
      </c>
      <c r="I69" s="7" t="s">
        <v>334</v>
      </c>
      <c r="J69" s="25">
        <f t="shared" si="1"/>
        <v>2</v>
      </c>
      <c r="K69" s="31" t="s">
        <v>335</v>
      </c>
      <c r="L69" s="33" t="s">
        <v>26</v>
      </c>
      <c r="M69" s="33" t="s">
        <v>26</v>
      </c>
      <c r="N69" s="33" t="s">
        <v>26</v>
      </c>
      <c r="O69" s="33" t="s">
        <v>26</v>
      </c>
      <c r="P69" s="33" t="s">
        <v>26</v>
      </c>
      <c r="Q69" s="33">
        <v>1</v>
      </c>
      <c r="R69" s="33" t="s">
        <v>26</v>
      </c>
      <c r="S69" s="33" t="s">
        <v>26</v>
      </c>
      <c r="T69" s="33" t="s">
        <v>26</v>
      </c>
      <c r="U69" s="33" t="s">
        <v>26</v>
      </c>
      <c r="V69" s="33" t="s">
        <v>26</v>
      </c>
      <c r="W69" s="33">
        <v>1</v>
      </c>
    </row>
    <row r="70" spans="1:23" x14ac:dyDescent="0.3">
      <c r="A70" s="7" t="s">
        <v>330</v>
      </c>
      <c r="B70" s="25" t="s">
        <v>992</v>
      </c>
      <c r="C70" s="7" t="s">
        <v>977</v>
      </c>
      <c r="D70" s="7" t="s">
        <v>206</v>
      </c>
      <c r="E70" s="25" t="s">
        <v>336</v>
      </c>
      <c r="F70" s="7" t="s">
        <v>337</v>
      </c>
      <c r="G70" s="17">
        <v>0.5</v>
      </c>
      <c r="H70" s="7" t="s">
        <v>338</v>
      </c>
      <c r="I70" s="7" t="s">
        <v>339</v>
      </c>
      <c r="J70" s="25">
        <f t="shared" si="1"/>
        <v>1</v>
      </c>
      <c r="K70" s="31" t="s">
        <v>28</v>
      </c>
      <c r="L70" s="33" t="s">
        <v>26</v>
      </c>
      <c r="M70" s="33" t="s">
        <v>26</v>
      </c>
      <c r="N70" s="33" t="s">
        <v>26</v>
      </c>
      <c r="O70" s="33" t="s">
        <v>26</v>
      </c>
      <c r="P70" s="33" t="s">
        <v>26</v>
      </c>
      <c r="Q70" s="33">
        <v>1</v>
      </c>
      <c r="R70" s="33" t="s">
        <v>26</v>
      </c>
      <c r="S70" s="33" t="s">
        <v>26</v>
      </c>
      <c r="T70" s="33" t="s">
        <v>26</v>
      </c>
      <c r="U70" s="33" t="s">
        <v>26</v>
      </c>
      <c r="V70" s="33" t="s">
        <v>26</v>
      </c>
      <c r="W70" s="33" t="s">
        <v>26</v>
      </c>
    </row>
    <row r="71" spans="1:23" x14ac:dyDescent="0.3">
      <c r="A71" s="7" t="s">
        <v>330</v>
      </c>
      <c r="B71" s="44" t="s">
        <v>991</v>
      </c>
      <c r="C71" s="7" t="s">
        <v>347</v>
      </c>
      <c r="D71" s="7" t="s">
        <v>29</v>
      </c>
      <c r="E71" s="25" t="s">
        <v>340</v>
      </c>
      <c r="F71" s="7" t="s">
        <v>341</v>
      </c>
      <c r="G71" s="17">
        <v>0.3</v>
      </c>
      <c r="H71" s="7" t="s">
        <v>342</v>
      </c>
      <c r="I71" s="7" t="s">
        <v>343</v>
      </c>
      <c r="J71" s="25">
        <f t="shared" si="1"/>
        <v>1</v>
      </c>
      <c r="K71" s="31" t="s">
        <v>28</v>
      </c>
      <c r="L71" s="33" t="s">
        <v>26</v>
      </c>
      <c r="M71" s="33" t="s">
        <v>26</v>
      </c>
      <c r="N71" s="33" t="s">
        <v>26</v>
      </c>
      <c r="O71" s="33" t="s">
        <v>26</v>
      </c>
      <c r="P71" s="33" t="s">
        <v>26</v>
      </c>
      <c r="Q71" s="33" t="s">
        <v>26</v>
      </c>
      <c r="R71" s="33" t="s">
        <v>26</v>
      </c>
      <c r="S71" s="33" t="s">
        <v>26</v>
      </c>
      <c r="T71" s="33" t="s">
        <v>26</v>
      </c>
      <c r="U71" s="33" t="s">
        <v>26</v>
      </c>
      <c r="V71" s="33">
        <v>1</v>
      </c>
      <c r="W71" s="33" t="s">
        <v>26</v>
      </c>
    </row>
    <row r="72" spans="1:23" x14ac:dyDescent="0.3">
      <c r="A72" s="7" t="s">
        <v>330</v>
      </c>
      <c r="B72" s="44" t="s">
        <v>991</v>
      </c>
      <c r="C72" s="7" t="s">
        <v>347</v>
      </c>
      <c r="D72" s="7" t="s">
        <v>29</v>
      </c>
      <c r="E72" s="25" t="s">
        <v>344</v>
      </c>
      <c r="F72" s="7" t="s">
        <v>345</v>
      </c>
      <c r="G72" s="17">
        <v>0.4</v>
      </c>
      <c r="H72" s="7" t="s">
        <v>346</v>
      </c>
      <c r="I72" s="7" t="s">
        <v>28</v>
      </c>
      <c r="J72" s="25">
        <f t="shared" si="1"/>
        <v>1</v>
      </c>
      <c r="K72" s="31" t="s">
        <v>28</v>
      </c>
      <c r="L72" s="33">
        <v>1</v>
      </c>
      <c r="M72" s="33" t="s">
        <v>26</v>
      </c>
      <c r="N72" s="33" t="s">
        <v>26</v>
      </c>
      <c r="O72" s="33" t="s">
        <v>26</v>
      </c>
      <c r="P72" s="33" t="s">
        <v>26</v>
      </c>
      <c r="Q72" s="33" t="s">
        <v>26</v>
      </c>
      <c r="R72" s="33" t="s">
        <v>26</v>
      </c>
      <c r="S72" s="33" t="s">
        <v>26</v>
      </c>
      <c r="T72" s="33" t="s">
        <v>26</v>
      </c>
      <c r="U72" s="33" t="s">
        <v>26</v>
      </c>
      <c r="V72" s="33" t="s">
        <v>26</v>
      </c>
      <c r="W72" s="33" t="s">
        <v>26</v>
      </c>
    </row>
    <row r="73" spans="1:23" x14ac:dyDescent="0.3">
      <c r="A73" s="7" t="s">
        <v>330</v>
      </c>
      <c r="B73" s="25" t="s">
        <v>992</v>
      </c>
      <c r="C73" s="7" t="s">
        <v>347</v>
      </c>
      <c r="D73" s="7" t="s">
        <v>369</v>
      </c>
      <c r="E73" s="25" t="s">
        <v>348</v>
      </c>
      <c r="F73" s="7" t="s">
        <v>349</v>
      </c>
      <c r="G73" s="17">
        <v>0.15</v>
      </c>
      <c r="H73" s="7" t="s">
        <v>350</v>
      </c>
      <c r="I73" s="7" t="s">
        <v>351</v>
      </c>
      <c r="J73" s="25">
        <f t="shared" si="1"/>
        <v>70397</v>
      </c>
      <c r="K73" s="31" t="s">
        <v>352</v>
      </c>
      <c r="L73" s="33" t="s">
        <v>26</v>
      </c>
      <c r="M73" s="33" t="s">
        <v>26</v>
      </c>
      <c r="N73" s="33" t="s">
        <v>26</v>
      </c>
      <c r="O73" s="33" t="s">
        <v>26</v>
      </c>
      <c r="P73" s="33" t="s">
        <v>26</v>
      </c>
      <c r="Q73" s="33" t="s">
        <v>26</v>
      </c>
      <c r="R73" s="33" t="s">
        <v>26</v>
      </c>
      <c r="S73" s="33" t="s">
        <v>26</v>
      </c>
      <c r="T73" s="33">
        <v>15487</v>
      </c>
      <c r="U73" s="33">
        <v>37310</v>
      </c>
      <c r="V73" s="33">
        <v>17600</v>
      </c>
      <c r="W73" s="33" t="s">
        <v>26</v>
      </c>
    </row>
    <row r="74" spans="1:23" x14ac:dyDescent="0.3">
      <c r="A74" s="7" t="s">
        <v>330</v>
      </c>
      <c r="B74" s="25" t="s">
        <v>992</v>
      </c>
      <c r="C74" s="7" t="s">
        <v>347</v>
      </c>
      <c r="D74" s="7" t="s">
        <v>369</v>
      </c>
      <c r="E74" s="25" t="s">
        <v>353</v>
      </c>
      <c r="F74" s="43" t="s">
        <v>354</v>
      </c>
      <c r="G74" s="82">
        <v>0.15</v>
      </c>
      <c r="H74" s="7" t="s">
        <v>355</v>
      </c>
      <c r="I74" s="7" t="s">
        <v>356</v>
      </c>
      <c r="J74" s="25">
        <f t="shared" si="1"/>
        <v>70397</v>
      </c>
      <c r="K74" s="31" t="s">
        <v>352</v>
      </c>
      <c r="L74" s="33" t="s">
        <v>26</v>
      </c>
      <c r="M74" s="33" t="s">
        <v>26</v>
      </c>
      <c r="N74" s="33" t="s">
        <v>26</v>
      </c>
      <c r="O74" s="33" t="s">
        <v>26</v>
      </c>
      <c r="P74" s="33" t="s">
        <v>26</v>
      </c>
      <c r="Q74" s="33" t="s">
        <v>26</v>
      </c>
      <c r="R74" s="33" t="s">
        <v>26</v>
      </c>
      <c r="S74" s="33" t="s">
        <v>26</v>
      </c>
      <c r="T74" s="33" t="s">
        <v>26</v>
      </c>
      <c r="U74" s="33">
        <v>15487</v>
      </c>
      <c r="V74" s="33">
        <v>37310</v>
      </c>
      <c r="W74" s="33">
        <v>17600</v>
      </c>
    </row>
    <row r="75" spans="1:23" x14ac:dyDescent="0.3">
      <c r="A75" s="7" t="s">
        <v>330</v>
      </c>
      <c r="B75" s="25" t="s">
        <v>992</v>
      </c>
      <c r="C75" s="7" t="s">
        <v>347</v>
      </c>
      <c r="D75" s="7" t="s">
        <v>369</v>
      </c>
      <c r="E75" s="25" t="s">
        <v>357</v>
      </c>
      <c r="F75" s="7" t="s">
        <v>358</v>
      </c>
      <c r="G75" s="17">
        <v>0.15</v>
      </c>
      <c r="H75" s="7" t="s">
        <v>350</v>
      </c>
      <c r="I75" s="7" t="s">
        <v>351</v>
      </c>
      <c r="J75" s="25">
        <f t="shared" si="1"/>
        <v>1136</v>
      </c>
      <c r="K75" s="31" t="s">
        <v>359</v>
      </c>
      <c r="L75" s="33" t="s">
        <v>26</v>
      </c>
      <c r="M75" s="33" t="s">
        <v>26</v>
      </c>
      <c r="N75" s="33" t="s">
        <v>26</v>
      </c>
      <c r="O75" s="33" t="s">
        <v>26</v>
      </c>
      <c r="P75" s="33" t="s">
        <v>26</v>
      </c>
      <c r="Q75" s="33" t="s">
        <v>26</v>
      </c>
      <c r="R75" s="33">
        <v>568</v>
      </c>
      <c r="S75" s="33">
        <v>568</v>
      </c>
      <c r="T75" s="33" t="s">
        <v>26</v>
      </c>
      <c r="U75" s="33" t="s">
        <v>26</v>
      </c>
      <c r="V75" s="33" t="s">
        <v>26</v>
      </c>
      <c r="W75" s="33" t="s">
        <v>26</v>
      </c>
    </row>
    <row r="76" spans="1:23" x14ac:dyDescent="0.3">
      <c r="A76" s="7" t="s">
        <v>330</v>
      </c>
      <c r="B76" s="25" t="s">
        <v>992</v>
      </c>
      <c r="C76" s="7" t="s">
        <v>347</v>
      </c>
      <c r="D76" s="7" t="s">
        <v>369</v>
      </c>
      <c r="E76" s="25" t="s">
        <v>360</v>
      </c>
      <c r="F76" s="7" t="s">
        <v>361</v>
      </c>
      <c r="G76" s="17">
        <v>0.15</v>
      </c>
      <c r="H76" s="7" t="s">
        <v>362</v>
      </c>
      <c r="I76" s="7" t="s">
        <v>356</v>
      </c>
      <c r="J76" s="25">
        <f t="shared" si="1"/>
        <v>1136</v>
      </c>
      <c r="K76" s="31" t="s">
        <v>359</v>
      </c>
      <c r="L76" s="33" t="s">
        <v>26</v>
      </c>
      <c r="M76" s="33" t="s">
        <v>26</v>
      </c>
      <c r="N76" s="33" t="s">
        <v>26</v>
      </c>
      <c r="O76" s="33" t="s">
        <v>26</v>
      </c>
      <c r="P76" s="33" t="s">
        <v>26</v>
      </c>
      <c r="Q76" s="33" t="s">
        <v>26</v>
      </c>
      <c r="R76" s="33" t="s">
        <v>26</v>
      </c>
      <c r="S76" s="33">
        <v>568</v>
      </c>
      <c r="T76" s="33">
        <v>568</v>
      </c>
      <c r="U76" s="33" t="s">
        <v>26</v>
      </c>
      <c r="V76" s="33" t="s">
        <v>26</v>
      </c>
      <c r="W76" s="33" t="s">
        <v>26</v>
      </c>
    </row>
    <row r="77" spans="1:23" x14ac:dyDescent="0.3">
      <c r="A77" s="7" t="s">
        <v>330</v>
      </c>
      <c r="B77" s="25" t="s">
        <v>992</v>
      </c>
      <c r="C77" s="7" t="s">
        <v>347</v>
      </c>
      <c r="D77" s="7" t="s">
        <v>369</v>
      </c>
      <c r="E77" s="25" t="s">
        <v>363</v>
      </c>
      <c r="F77" s="7" t="s">
        <v>364</v>
      </c>
      <c r="G77" s="17">
        <v>0.1</v>
      </c>
      <c r="H77" s="7" t="s">
        <v>350</v>
      </c>
      <c r="I77" s="7" t="s">
        <v>351</v>
      </c>
      <c r="J77" s="25">
        <f t="shared" si="1"/>
        <v>1000</v>
      </c>
      <c r="K77" s="31" t="s">
        <v>365</v>
      </c>
      <c r="L77" s="33" t="s">
        <v>26</v>
      </c>
      <c r="M77" s="33" t="s">
        <v>26</v>
      </c>
      <c r="N77" s="33" t="s">
        <v>26</v>
      </c>
      <c r="O77" s="33" t="s">
        <v>26</v>
      </c>
      <c r="P77" s="33" t="s">
        <v>26</v>
      </c>
      <c r="Q77" s="33" t="s">
        <v>26</v>
      </c>
      <c r="R77" s="33">
        <v>500</v>
      </c>
      <c r="S77" s="33">
        <v>500</v>
      </c>
      <c r="T77" s="33" t="s">
        <v>26</v>
      </c>
      <c r="U77" s="33" t="s">
        <v>26</v>
      </c>
      <c r="V77" s="33" t="s">
        <v>26</v>
      </c>
      <c r="W77" s="33" t="s">
        <v>26</v>
      </c>
    </row>
    <row r="78" spans="1:23" x14ac:dyDescent="0.3">
      <c r="A78" s="7" t="s">
        <v>330</v>
      </c>
      <c r="B78" s="25" t="s">
        <v>992</v>
      </c>
      <c r="C78" s="7" t="s">
        <v>347</v>
      </c>
      <c r="D78" s="7" t="s">
        <v>369</v>
      </c>
      <c r="E78" s="25" t="s">
        <v>366</v>
      </c>
      <c r="F78" s="7" t="s">
        <v>367</v>
      </c>
      <c r="G78" s="17">
        <v>0.1</v>
      </c>
      <c r="H78" s="7" t="s">
        <v>368</v>
      </c>
      <c r="I78" s="7" t="s">
        <v>356</v>
      </c>
      <c r="J78" s="25">
        <f t="shared" si="1"/>
        <v>1000</v>
      </c>
      <c r="K78" s="31" t="s">
        <v>365</v>
      </c>
      <c r="L78" s="33" t="s">
        <v>26</v>
      </c>
      <c r="M78" s="33" t="s">
        <v>26</v>
      </c>
      <c r="N78" s="33" t="s">
        <v>26</v>
      </c>
      <c r="O78" s="33" t="s">
        <v>26</v>
      </c>
      <c r="P78" s="33" t="s">
        <v>26</v>
      </c>
      <c r="Q78" s="33" t="s">
        <v>26</v>
      </c>
      <c r="R78" s="33" t="s">
        <v>26</v>
      </c>
      <c r="S78" s="33">
        <v>500</v>
      </c>
      <c r="T78" s="33">
        <v>500</v>
      </c>
      <c r="U78" s="33" t="s">
        <v>26</v>
      </c>
      <c r="V78" s="33" t="s">
        <v>26</v>
      </c>
      <c r="W78" s="33" t="s">
        <v>26</v>
      </c>
    </row>
    <row r="79" spans="1:23" x14ac:dyDescent="0.3">
      <c r="A79" s="7" t="s">
        <v>330</v>
      </c>
      <c r="B79" s="25" t="s">
        <v>992</v>
      </c>
      <c r="C79" s="7" t="s">
        <v>300</v>
      </c>
      <c r="D79" s="7" t="s">
        <v>369</v>
      </c>
      <c r="E79" s="25" t="s">
        <v>370</v>
      </c>
      <c r="F79" s="7" t="s">
        <v>371</v>
      </c>
      <c r="G79" s="17">
        <v>0.4</v>
      </c>
      <c r="H79" s="7" t="s">
        <v>372</v>
      </c>
      <c r="I79" s="7" t="s">
        <v>373</v>
      </c>
      <c r="J79" s="25">
        <f t="shared" si="1"/>
        <v>12</v>
      </c>
      <c r="K79" s="31" t="s">
        <v>374</v>
      </c>
      <c r="L79" s="33">
        <v>1</v>
      </c>
      <c r="M79" s="33">
        <v>1</v>
      </c>
      <c r="N79" s="33">
        <v>1</v>
      </c>
      <c r="O79" s="33">
        <v>1</v>
      </c>
      <c r="P79" s="33">
        <v>1</v>
      </c>
      <c r="Q79" s="33">
        <v>1</v>
      </c>
      <c r="R79" s="33">
        <v>1</v>
      </c>
      <c r="S79" s="33">
        <v>1</v>
      </c>
      <c r="T79" s="33">
        <v>1</v>
      </c>
      <c r="U79" s="33">
        <v>1</v>
      </c>
      <c r="V79" s="33">
        <v>1</v>
      </c>
      <c r="W79" s="33">
        <v>1</v>
      </c>
    </row>
    <row r="80" spans="1:23" x14ac:dyDescent="0.3">
      <c r="A80" s="7" t="s">
        <v>330</v>
      </c>
      <c r="B80" s="25" t="s">
        <v>991</v>
      </c>
      <c r="C80" s="7" t="s">
        <v>975</v>
      </c>
      <c r="D80" s="7" t="s">
        <v>147</v>
      </c>
      <c r="E80" s="25" t="s">
        <v>375</v>
      </c>
      <c r="F80" s="7" t="s">
        <v>153</v>
      </c>
      <c r="G80" s="17">
        <v>7.0000000000000007E-2</v>
      </c>
      <c r="H80" s="7" t="s">
        <v>376</v>
      </c>
      <c r="I80" s="7" t="s">
        <v>246</v>
      </c>
      <c r="J80" s="25">
        <f t="shared" si="1"/>
        <v>2</v>
      </c>
      <c r="K80" s="31" t="s">
        <v>247</v>
      </c>
      <c r="L80" s="33" t="s">
        <v>26</v>
      </c>
      <c r="M80" s="33" t="s">
        <v>26</v>
      </c>
      <c r="N80" s="33" t="s">
        <v>26</v>
      </c>
      <c r="O80" s="33" t="s">
        <v>26</v>
      </c>
      <c r="P80" s="33" t="s">
        <v>26</v>
      </c>
      <c r="Q80" s="33">
        <v>1</v>
      </c>
      <c r="R80" s="33" t="s">
        <v>26</v>
      </c>
      <c r="S80" s="33" t="s">
        <v>26</v>
      </c>
      <c r="T80" s="33" t="s">
        <v>26</v>
      </c>
      <c r="U80" s="33" t="s">
        <v>26</v>
      </c>
      <c r="V80" s="33" t="s">
        <v>26</v>
      </c>
      <c r="W80" s="33">
        <v>1</v>
      </c>
    </row>
    <row r="81" spans="1:23" x14ac:dyDescent="0.3">
      <c r="A81" s="7" t="s">
        <v>330</v>
      </c>
      <c r="B81" s="25" t="s">
        <v>991</v>
      </c>
      <c r="C81" s="7" t="s">
        <v>300</v>
      </c>
      <c r="D81" s="7" t="s">
        <v>141</v>
      </c>
      <c r="E81" s="25" t="s">
        <v>377</v>
      </c>
      <c r="F81" s="7" t="s">
        <v>378</v>
      </c>
      <c r="G81" s="17">
        <v>0.08</v>
      </c>
      <c r="H81" s="7" t="s">
        <v>244</v>
      </c>
      <c r="I81" s="7" t="s">
        <v>379</v>
      </c>
      <c r="J81" s="25">
        <f t="shared" si="1"/>
        <v>24</v>
      </c>
      <c r="K81" s="31" t="s">
        <v>146</v>
      </c>
      <c r="L81" s="33">
        <v>2</v>
      </c>
      <c r="M81" s="33">
        <v>2</v>
      </c>
      <c r="N81" s="33">
        <v>2</v>
      </c>
      <c r="O81" s="33">
        <v>2</v>
      </c>
      <c r="P81" s="33">
        <v>2</v>
      </c>
      <c r="Q81" s="33">
        <v>2</v>
      </c>
      <c r="R81" s="33">
        <v>2</v>
      </c>
      <c r="S81" s="33">
        <v>2</v>
      </c>
      <c r="T81" s="33">
        <v>2</v>
      </c>
      <c r="U81" s="33">
        <v>2</v>
      </c>
      <c r="V81" s="33">
        <v>2</v>
      </c>
      <c r="W81" s="33">
        <v>2</v>
      </c>
    </row>
    <row r="82" spans="1:23" x14ac:dyDescent="0.3">
      <c r="A82" s="7" t="s">
        <v>330</v>
      </c>
      <c r="B82" s="25" t="s">
        <v>992</v>
      </c>
      <c r="C82" s="7" t="s">
        <v>347</v>
      </c>
      <c r="D82" s="7" t="s">
        <v>369</v>
      </c>
      <c r="E82" s="25" t="s">
        <v>380</v>
      </c>
      <c r="F82" s="7" t="s">
        <v>381</v>
      </c>
      <c r="G82" s="17">
        <v>0.05</v>
      </c>
      <c r="H82" s="7" t="s">
        <v>355</v>
      </c>
      <c r="I82" s="7" t="s">
        <v>356</v>
      </c>
      <c r="J82" s="25">
        <f t="shared" si="1"/>
        <v>5351</v>
      </c>
      <c r="K82" s="31" t="s">
        <v>352</v>
      </c>
      <c r="L82" s="33" t="s">
        <v>26</v>
      </c>
      <c r="M82" s="33" t="s">
        <v>26</v>
      </c>
      <c r="N82" s="33">
        <v>5351</v>
      </c>
      <c r="O82" s="33" t="s">
        <v>26</v>
      </c>
      <c r="P82" s="33" t="s">
        <v>26</v>
      </c>
      <c r="Q82" s="33" t="s">
        <v>26</v>
      </c>
      <c r="R82" s="33" t="s">
        <v>26</v>
      </c>
      <c r="S82" s="33" t="s">
        <v>26</v>
      </c>
      <c r="T82" s="33" t="s">
        <v>26</v>
      </c>
      <c r="U82" s="33" t="s">
        <v>26</v>
      </c>
      <c r="V82" s="33" t="s">
        <v>26</v>
      </c>
      <c r="W82" s="33" t="s">
        <v>26</v>
      </c>
    </row>
    <row r="83" spans="1:23" x14ac:dyDescent="0.3">
      <c r="A83" s="7" t="s">
        <v>330</v>
      </c>
      <c r="B83" s="25" t="s">
        <v>992</v>
      </c>
      <c r="C83" s="7" t="s">
        <v>347</v>
      </c>
      <c r="D83" s="7" t="s">
        <v>369</v>
      </c>
      <c r="E83" s="25" t="s">
        <v>382</v>
      </c>
      <c r="F83" s="7" t="s">
        <v>383</v>
      </c>
      <c r="G83" s="17">
        <v>0.05</v>
      </c>
      <c r="H83" s="7" t="s">
        <v>362</v>
      </c>
      <c r="I83" s="7" t="s">
        <v>356</v>
      </c>
      <c r="J83" s="25">
        <f t="shared" si="1"/>
        <v>1000</v>
      </c>
      <c r="K83" s="31" t="s">
        <v>359</v>
      </c>
      <c r="L83" s="33" t="s">
        <v>26</v>
      </c>
      <c r="M83" s="33" t="s">
        <v>26</v>
      </c>
      <c r="N83" s="33">
        <v>1000</v>
      </c>
      <c r="O83" s="33" t="s">
        <v>26</v>
      </c>
      <c r="P83" s="33" t="s">
        <v>26</v>
      </c>
      <c r="Q83" s="33" t="s">
        <v>26</v>
      </c>
      <c r="R83" s="33" t="s">
        <v>26</v>
      </c>
      <c r="S83" s="33" t="s">
        <v>26</v>
      </c>
      <c r="T83" s="33" t="s">
        <v>26</v>
      </c>
      <c r="U83" s="33" t="s">
        <v>26</v>
      </c>
      <c r="V83" s="33" t="s">
        <v>26</v>
      </c>
      <c r="W83" s="33" t="s">
        <v>26</v>
      </c>
    </row>
    <row r="84" spans="1:23" x14ac:dyDescent="0.3">
      <c r="A84" s="7" t="s">
        <v>330</v>
      </c>
      <c r="B84" s="25" t="s">
        <v>992</v>
      </c>
      <c r="C84" s="7" t="s">
        <v>347</v>
      </c>
      <c r="D84" s="7" t="s">
        <v>369</v>
      </c>
      <c r="E84" s="25" t="s">
        <v>384</v>
      </c>
      <c r="F84" s="7" t="s">
        <v>385</v>
      </c>
      <c r="G84" s="17">
        <v>0.1</v>
      </c>
      <c r="H84" s="7" t="s">
        <v>368</v>
      </c>
      <c r="I84" s="7" t="s">
        <v>356</v>
      </c>
      <c r="J84" s="25">
        <f t="shared" si="1"/>
        <v>800</v>
      </c>
      <c r="K84" s="31" t="s">
        <v>365</v>
      </c>
      <c r="L84" s="33" t="s">
        <v>26</v>
      </c>
      <c r="M84" s="33" t="s">
        <v>26</v>
      </c>
      <c r="N84" s="33">
        <v>800</v>
      </c>
      <c r="O84" s="33" t="s">
        <v>26</v>
      </c>
      <c r="P84" s="33" t="s">
        <v>26</v>
      </c>
      <c r="Q84" s="33" t="s">
        <v>26</v>
      </c>
      <c r="R84" s="33" t="s">
        <v>26</v>
      </c>
      <c r="S84" s="33" t="s">
        <v>26</v>
      </c>
      <c r="T84" s="33" t="s">
        <v>26</v>
      </c>
      <c r="U84" s="33" t="s">
        <v>26</v>
      </c>
      <c r="V84" s="33" t="s">
        <v>26</v>
      </c>
      <c r="W84" s="33" t="s">
        <v>26</v>
      </c>
    </row>
    <row r="85" spans="1:23" x14ac:dyDescent="0.3">
      <c r="A85" s="7" t="s">
        <v>386</v>
      </c>
      <c r="B85" s="25" t="s">
        <v>992</v>
      </c>
      <c r="C85" s="7" t="s">
        <v>300</v>
      </c>
      <c r="D85" s="7" t="s">
        <v>387</v>
      </c>
      <c r="E85" s="25" t="s">
        <v>388</v>
      </c>
      <c r="F85" s="7" t="s">
        <v>389</v>
      </c>
      <c r="G85" s="17">
        <v>0.05</v>
      </c>
      <c r="H85" s="7" t="s">
        <v>390</v>
      </c>
      <c r="I85" s="7" t="s">
        <v>391</v>
      </c>
      <c r="J85" s="25">
        <f>SUM(L85:W85)</f>
        <v>12</v>
      </c>
      <c r="K85" s="31" t="s">
        <v>392</v>
      </c>
      <c r="L85" s="33">
        <v>1</v>
      </c>
      <c r="M85" s="33">
        <v>1</v>
      </c>
      <c r="N85" s="33">
        <v>1</v>
      </c>
      <c r="O85" s="33">
        <v>1</v>
      </c>
      <c r="P85" s="33">
        <v>1</v>
      </c>
      <c r="Q85" s="33">
        <v>1</v>
      </c>
      <c r="R85" s="33">
        <v>1</v>
      </c>
      <c r="S85" s="33">
        <v>1</v>
      </c>
      <c r="T85" s="33">
        <v>1</v>
      </c>
      <c r="U85" s="33">
        <v>1</v>
      </c>
      <c r="V85" s="33">
        <v>1</v>
      </c>
      <c r="W85" s="33">
        <v>1</v>
      </c>
    </row>
    <row r="86" spans="1:23" x14ac:dyDescent="0.3">
      <c r="A86" s="7" t="s">
        <v>386</v>
      </c>
      <c r="B86" s="25" t="s">
        <v>992</v>
      </c>
      <c r="C86" s="7" t="s">
        <v>300</v>
      </c>
      <c r="D86" s="7" t="s">
        <v>387</v>
      </c>
      <c r="E86" s="25" t="s">
        <v>393</v>
      </c>
      <c r="F86" s="7" t="s">
        <v>394</v>
      </c>
      <c r="G86" s="17">
        <v>0.05</v>
      </c>
      <c r="H86" s="7" t="s">
        <v>395</v>
      </c>
      <c r="I86" s="7" t="s">
        <v>396</v>
      </c>
      <c r="J86" s="25">
        <f>SUM(L86:W86)</f>
        <v>12</v>
      </c>
      <c r="K86" s="31" t="s">
        <v>397</v>
      </c>
      <c r="L86" s="33">
        <v>1</v>
      </c>
      <c r="M86" s="33">
        <v>1</v>
      </c>
      <c r="N86" s="33">
        <v>1</v>
      </c>
      <c r="O86" s="33">
        <v>1</v>
      </c>
      <c r="P86" s="33">
        <v>1</v>
      </c>
      <c r="Q86" s="33">
        <v>1</v>
      </c>
      <c r="R86" s="33">
        <v>1</v>
      </c>
      <c r="S86" s="33">
        <v>1</v>
      </c>
      <c r="T86" s="33">
        <v>1</v>
      </c>
      <c r="U86" s="33">
        <v>1</v>
      </c>
      <c r="V86" s="33">
        <v>1</v>
      </c>
      <c r="W86" s="33">
        <v>1</v>
      </c>
    </row>
    <row r="87" spans="1:23" x14ac:dyDescent="0.3">
      <c r="A87" s="7" t="s">
        <v>386</v>
      </c>
      <c r="B87" s="25" t="s">
        <v>992</v>
      </c>
      <c r="C87" s="7" t="s">
        <v>300</v>
      </c>
      <c r="D87" s="7" t="s">
        <v>387</v>
      </c>
      <c r="E87" s="25" t="s">
        <v>398</v>
      </c>
      <c r="F87" s="7" t="s">
        <v>399</v>
      </c>
      <c r="G87" s="17">
        <v>0.1</v>
      </c>
      <c r="H87" s="7" t="s">
        <v>400</v>
      </c>
      <c r="I87" s="7" t="s">
        <v>401</v>
      </c>
      <c r="J87" s="25">
        <f>SUM(L87:W87)</f>
        <v>12</v>
      </c>
      <c r="K87" s="31" t="s">
        <v>397</v>
      </c>
      <c r="L87" s="33">
        <v>1</v>
      </c>
      <c r="M87" s="33">
        <v>1</v>
      </c>
      <c r="N87" s="33">
        <v>1</v>
      </c>
      <c r="O87" s="33">
        <v>1</v>
      </c>
      <c r="P87" s="33">
        <v>1</v>
      </c>
      <c r="Q87" s="33">
        <v>1</v>
      </c>
      <c r="R87" s="33">
        <v>1</v>
      </c>
      <c r="S87" s="33">
        <v>1</v>
      </c>
      <c r="T87" s="33">
        <v>1</v>
      </c>
      <c r="U87" s="33">
        <v>1</v>
      </c>
      <c r="V87" s="33">
        <v>1</v>
      </c>
      <c r="W87" s="33">
        <v>1</v>
      </c>
    </row>
    <row r="88" spans="1:23" x14ac:dyDescent="0.3">
      <c r="A88" s="7" t="s">
        <v>386</v>
      </c>
      <c r="B88" s="25" t="s">
        <v>992</v>
      </c>
      <c r="C88" s="7" t="s">
        <v>300</v>
      </c>
      <c r="D88" s="7" t="s">
        <v>387</v>
      </c>
      <c r="E88" s="25" t="s">
        <v>402</v>
      </c>
      <c r="F88" s="7" t="s">
        <v>403</v>
      </c>
      <c r="G88" s="17">
        <v>0.3</v>
      </c>
      <c r="H88" s="7" t="s">
        <v>404</v>
      </c>
      <c r="I88" s="7" t="s">
        <v>405</v>
      </c>
      <c r="J88" s="42">
        <f>AVERAGE(L88:W88)</f>
        <v>0.95000000000000007</v>
      </c>
      <c r="K88" s="31" t="s">
        <v>406</v>
      </c>
      <c r="L88" s="17" t="s">
        <v>26</v>
      </c>
      <c r="M88" s="17" t="s">
        <v>26</v>
      </c>
      <c r="N88" s="17" t="s">
        <v>26</v>
      </c>
      <c r="O88" s="17" t="s">
        <v>26</v>
      </c>
      <c r="P88" s="17">
        <v>0.95</v>
      </c>
      <c r="Q88" s="17">
        <v>0.95</v>
      </c>
      <c r="R88" s="17">
        <v>0.95</v>
      </c>
      <c r="S88" s="17">
        <v>0.95</v>
      </c>
      <c r="T88" s="17">
        <v>0.95</v>
      </c>
      <c r="U88" s="17">
        <v>0.95</v>
      </c>
      <c r="V88" s="17">
        <v>0.95</v>
      </c>
      <c r="W88" s="17">
        <v>0.95</v>
      </c>
    </row>
    <row r="89" spans="1:23" x14ac:dyDescent="0.3">
      <c r="A89" s="7" t="s">
        <v>386</v>
      </c>
      <c r="B89" s="25" t="s">
        <v>992</v>
      </c>
      <c r="C89" s="7" t="s">
        <v>300</v>
      </c>
      <c r="D89" s="7" t="s">
        <v>387</v>
      </c>
      <c r="E89" s="25" t="s">
        <v>407</v>
      </c>
      <c r="F89" s="7" t="s">
        <v>408</v>
      </c>
      <c r="G89" s="17">
        <v>0.3</v>
      </c>
      <c r="H89" s="7" t="s">
        <v>409</v>
      </c>
      <c r="I89" s="7" t="s">
        <v>405</v>
      </c>
      <c r="J89" s="42">
        <f>AVERAGE(L89:W89)</f>
        <v>0.90000000000000013</v>
      </c>
      <c r="K89" s="31" t="s">
        <v>410</v>
      </c>
      <c r="L89" s="17" t="s">
        <v>26</v>
      </c>
      <c r="M89" s="17" t="s">
        <v>26</v>
      </c>
      <c r="N89" s="17" t="s">
        <v>26</v>
      </c>
      <c r="O89" s="17" t="s">
        <v>26</v>
      </c>
      <c r="P89" s="17">
        <v>0.9</v>
      </c>
      <c r="Q89" s="17">
        <v>0.9</v>
      </c>
      <c r="R89" s="17">
        <v>0.9</v>
      </c>
      <c r="S89" s="17">
        <v>0.9</v>
      </c>
      <c r="T89" s="17">
        <v>0.9</v>
      </c>
      <c r="U89" s="17">
        <v>0.9</v>
      </c>
      <c r="V89" s="17">
        <v>0.9</v>
      </c>
      <c r="W89" s="17">
        <v>0.9</v>
      </c>
    </row>
    <row r="90" spans="1:23" x14ac:dyDescent="0.3">
      <c r="A90" s="7" t="s">
        <v>386</v>
      </c>
      <c r="B90" s="25" t="s">
        <v>992</v>
      </c>
      <c r="C90" s="7" t="s">
        <v>975</v>
      </c>
      <c r="D90" s="7" t="s">
        <v>411</v>
      </c>
      <c r="E90" s="25" t="s">
        <v>412</v>
      </c>
      <c r="F90" s="7" t="s">
        <v>413</v>
      </c>
      <c r="G90" s="46">
        <v>0.3</v>
      </c>
      <c r="H90" s="7" t="s">
        <v>414</v>
      </c>
      <c r="I90" s="7" t="s">
        <v>58</v>
      </c>
      <c r="J90" s="25">
        <f t="shared" ref="J90:J135" si="2">SUM(L90:W90)</f>
        <v>12</v>
      </c>
      <c r="K90" s="31" t="s">
        <v>58</v>
      </c>
      <c r="L90" s="33">
        <v>1</v>
      </c>
      <c r="M90" s="33">
        <v>1</v>
      </c>
      <c r="N90" s="33">
        <v>1</v>
      </c>
      <c r="O90" s="33">
        <v>1</v>
      </c>
      <c r="P90" s="33">
        <v>1</v>
      </c>
      <c r="Q90" s="33">
        <v>1</v>
      </c>
      <c r="R90" s="33">
        <v>1</v>
      </c>
      <c r="S90" s="33">
        <v>1</v>
      </c>
      <c r="T90" s="33">
        <v>1</v>
      </c>
      <c r="U90" s="33">
        <v>1</v>
      </c>
      <c r="V90" s="33">
        <v>1</v>
      </c>
      <c r="W90" s="33">
        <v>1</v>
      </c>
    </row>
    <row r="91" spans="1:23" x14ac:dyDescent="0.3">
      <c r="A91" s="7" t="s">
        <v>386</v>
      </c>
      <c r="B91" s="25" t="s">
        <v>992</v>
      </c>
      <c r="C91" s="7" t="s">
        <v>975</v>
      </c>
      <c r="D91" s="7" t="s">
        <v>411</v>
      </c>
      <c r="E91" s="25" t="s">
        <v>415</v>
      </c>
      <c r="F91" s="7" t="s">
        <v>416</v>
      </c>
      <c r="G91" s="46">
        <v>0.3</v>
      </c>
      <c r="H91" s="7" t="s">
        <v>417</v>
      </c>
      <c r="I91" s="7" t="s">
        <v>397</v>
      </c>
      <c r="J91" s="25">
        <f t="shared" si="2"/>
        <v>4</v>
      </c>
      <c r="K91" s="31" t="s">
        <v>397</v>
      </c>
      <c r="L91" s="33" t="s">
        <v>26</v>
      </c>
      <c r="M91" s="33" t="s">
        <v>26</v>
      </c>
      <c r="N91" s="33">
        <v>1</v>
      </c>
      <c r="O91" s="33" t="s">
        <v>26</v>
      </c>
      <c r="P91" s="33" t="s">
        <v>26</v>
      </c>
      <c r="Q91" s="33">
        <v>1</v>
      </c>
      <c r="R91" s="33" t="s">
        <v>26</v>
      </c>
      <c r="S91" s="33" t="s">
        <v>26</v>
      </c>
      <c r="T91" s="33">
        <v>1</v>
      </c>
      <c r="U91" s="33" t="s">
        <v>26</v>
      </c>
      <c r="V91" s="33" t="s">
        <v>26</v>
      </c>
      <c r="W91" s="33">
        <v>1</v>
      </c>
    </row>
    <row r="92" spans="1:23" x14ac:dyDescent="0.3">
      <c r="A92" s="7" t="s">
        <v>386</v>
      </c>
      <c r="B92" s="25" t="s">
        <v>992</v>
      </c>
      <c r="C92" s="7" t="s">
        <v>975</v>
      </c>
      <c r="D92" s="7" t="s">
        <v>411</v>
      </c>
      <c r="E92" s="25" t="s">
        <v>418</v>
      </c>
      <c r="F92" s="7" t="s">
        <v>419</v>
      </c>
      <c r="G92" s="46">
        <v>0.2</v>
      </c>
      <c r="H92" s="7" t="s">
        <v>420</v>
      </c>
      <c r="I92" s="7" t="s">
        <v>421</v>
      </c>
      <c r="J92" s="25">
        <f t="shared" si="2"/>
        <v>4</v>
      </c>
      <c r="K92" s="31" t="s">
        <v>422</v>
      </c>
      <c r="L92" s="33" t="s">
        <v>26</v>
      </c>
      <c r="M92" s="33" t="s">
        <v>26</v>
      </c>
      <c r="N92" s="33">
        <v>1</v>
      </c>
      <c r="O92" s="33" t="s">
        <v>26</v>
      </c>
      <c r="P92" s="33" t="s">
        <v>26</v>
      </c>
      <c r="Q92" s="33">
        <v>1</v>
      </c>
      <c r="R92" s="33" t="s">
        <v>26</v>
      </c>
      <c r="S92" s="33" t="s">
        <v>26</v>
      </c>
      <c r="T92" s="33">
        <v>1</v>
      </c>
      <c r="U92" s="33" t="s">
        <v>26</v>
      </c>
      <c r="V92" s="33" t="s">
        <v>26</v>
      </c>
      <c r="W92" s="33">
        <v>1</v>
      </c>
    </row>
    <row r="93" spans="1:23" x14ac:dyDescent="0.3">
      <c r="A93" s="7" t="s">
        <v>386</v>
      </c>
      <c r="B93" s="25" t="s">
        <v>992</v>
      </c>
      <c r="C93" s="7" t="s">
        <v>975</v>
      </c>
      <c r="D93" s="7" t="s">
        <v>411</v>
      </c>
      <c r="E93" s="25" t="s">
        <v>423</v>
      </c>
      <c r="F93" s="7" t="s">
        <v>424</v>
      </c>
      <c r="G93" s="46">
        <v>0.2</v>
      </c>
      <c r="H93" s="7" t="s">
        <v>425</v>
      </c>
      <c r="I93" s="7" t="s">
        <v>58</v>
      </c>
      <c r="J93" s="25">
        <f t="shared" si="2"/>
        <v>12</v>
      </c>
      <c r="K93" s="31" t="s">
        <v>58</v>
      </c>
      <c r="L93" s="33">
        <v>1</v>
      </c>
      <c r="M93" s="33">
        <v>1</v>
      </c>
      <c r="N93" s="33">
        <v>1</v>
      </c>
      <c r="O93" s="33">
        <v>1</v>
      </c>
      <c r="P93" s="33">
        <v>1</v>
      </c>
      <c r="Q93" s="33">
        <v>1</v>
      </c>
      <c r="R93" s="33">
        <v>1</v>
      </c>
      <c r="S93" s="33">
        <v>1</v>
      </c>
      <c r="T93" s="33">
        <v>1</v>
      </c>
      <c r="U93" s="33">
        <v>1</v>
      </c>
      <c r="V93" s="33">
        <v>1</v>
      </c>
      <c r="W93" s="33">
        <v>1</v>
      </c>
    </row>
    <row r="94" spans="1:23" x14ac:dyDescent="0.3">
      <c r="A94" s="7" t="s">
        <v>386</v>
      </c>
      <c r="B94" s="25" t="s">
        <v>992</v>
      </c>
      <c r="C94" s="7" t="s">
        <v>300</v>
      </c>
      <c r="D94" s="7" t="s">
        <v>369</v>
      </c>
      <c r="E94" s="25" t="s">
        <v>426</v>
      </c>
      <c r="F94" s="7" t="s">
        <v>427</v>
      </c>
      <c r="G94" s="17">
        <v>0.4</v>
      </c>
      <c r="H94" s="7" t="s">
        <v>428</v>
      </c>
      <c r="I94" s="7" t="s">
        <v>429</v>
      </c>
      <c r="J94" s="25">
        <f t="shared" si="2"/>
        <v>12</v>
      </c>
      <c r="K94" s="31" t="s">
        <v>430</v>
      </c>
      <c r="L94" s="33">
        <v>1</v>
      </c>
      <c r="M94" s="33">
        <v>1</v>
      </c>
      <c r="N94" s="33">
        <v>1</v>
      </c>
      <c r="O94" s="33">
        <v>1</v>
      </c>
      <c r="P94" s="33">
        <v>1</v>
      </c>
      <c r="Q94" s="33">
        <v>1</v>
      </c>
      <c r="R94" s="33">
        <v>1</v>
      </c>
      <c r="S94" s="33">
        <v>1</v>
      </c>
      <c r="T94" s="33">
        <v>1</v>
      </c>
      <c r="U94" s="33">
        <v>1</v>
      </c>
      <c r="V94" s="33">
        <v>1</v>
      </c>
      <c r="W94" s="33">
        <v>1</v>
      </c>
    </row>
    <row r="95" spans="1:23" x14ac:dyDescent="0.3">
      <c r="A95" s="7" t="s">
        <v>386</v>
      </c>
      <c r="B95" s="25" t="s">
        <v>992</v>
      </c>
      <c r="C95" s="7" t="s">
        <v>300</v>
      </c>
      <c r="D95" s="7" t="s">
        <v>369</v>
      </c>
      <c r="E95" s="25" t="s">
        <v>431</v>
      </c>
      <c r="F95" s="7" t="s">
        <v>432</v>
      </c>
      <c r="G95" s="17">
        <v>0.2</v>
      </c>
      <c r="H95" s="7" t="s">
        <v>433</v>
      </c>
      <c r="I95" s="7" t="s">
        <v>58</v>
      </c>
      <c r="J95" s="25">
        <f t="shared" si="2"/>
        <v>1</v>
      </c>
      <c r="K95" s="31" t="s">
        <v>58</v>
      </c>
      <c r="L95" s="33" t="s">
        <v>26</v>
      </c>
      <c r="M95" s="33" t="s">
        <v>26</v>
      </c>
      <c r="N95" s="33" t="s">
        <v>26</v>
      </c>
      <c r="O95" s="33" t="s">
        <v>26</v>
      </c>
      <c r="P95" s="33" t="s">
        <v>26</v>
      </c>
      <c r="Q95" s="33" t="s">
        <v>26</v>
      </c>
      <c r="R95" s="33" t="s">
        <v>26</v>
      </c>
      <c r="S95" s="33" t="s">
        <v>26</v>
      </c>
      <c r="T95" s="33" t="s">
        <v>26</v>
      </c>
      <c r="U95" s="33" t="s">
        <v>26</v>
      </c>
      <c r="V95" s="33">
        <v>1</v>
      </c>
      <c r="W95" s="33" t="s">
        <v>26</v>
      </c>
    </row>
    <row r="96" spans="1:23" x14ac:dyDescent="0.3">
      <c r="A96" s="7" t="s">
        <v>386</v>
      </c>
      <c r="B96" s="25" t="s">
        <v>991</v>
      </c>
      <c r="C96" s="7" t="s">
        <v>300</v>
      </c>
      <c r="D96" s="7" t="s">
        <v>141</v>
      </c>
      <c r="E96" s="25" t="s">
        <v>434</v>
      </c>
      <c r="F96" s="7" t="s">
        <v>435</v>
      </c>
      <c r="G96" s="17">
        <v>0.08</v>
      </c>
      <c r="H96" s="7" t="s">
        <v>144</v>
      </c>
      <c r="I96" s="7" t="s">
        <v>304</v>
      </c>
      <c r="J96" s="25">
        <f t="shared" si="2"/>
        <v>24</v>
      </c>
      <c r="K96" s="31" t="s">
        <v>305</v>
      </c>
      <c r="L96" s="33">
        <v>2</v>
      </c>
      <c r="M96" s="33">
        <v>2</v>
      </c>
      <c r="N96" s="33">
        <v>2</v>
      </c>
      <c r="O96" s="33">
        <v>2</v>
      </c>
      <c r="P96" s="33">
        <v>2</v>
      </c>
      <c r="Q96" s="33">
        <v>2</v>
      </c>
      <c r="R96" s="33">
        <v>2</v>
      </c>
      <c r="S96" s="33">
        <v>2</v>
      </c>
      <c r="T96" s="33">
        <v>2</v>
      </c>
      <c r="U96" s="33">
        <v>2</v>
      </c>
      <c r="V96" s="33">
        <v>2</v>
      </c>
      <c r="W96" s="33">
        <v>2</v>
      </c>
    </row>
    <row r="97" spans="1:23" x14ac:dyDescent="0.3">
      <c r="A97" s="7" t="s">
        <v>386</v>
      </c>
      <c r="B97" s="25" t="s">
        <v>991</v>
      </c>
      <c r="C97" s="7" t="s">
        <v>975</v>
      </c>
      <c r="D97" s="7" t="s">
        <v>147</v>
      </c>
      <c r="E97" s="25" t="s">
        <v>436</v>
      </c>
      <c r="F97" s="7" t="s">
        <v>153</v>
      </c>
      <c r="G97" s="17">
        <v>7.0000000000000007E-2</v>
      </c>
      <c r="H97" s="7" t="s">
        <v>437</v>
      </c>
      <c r="I97" s="7" t="s">
        <v>438</v>
      </c>
      <c r="J97" s="25">
        <f t="shared" si="2"/>
        <v>2</v>
      </c>
      <c r="K97" s="31" t="s">
        <v>247</v>
      </c>
      <c r="L97" s="33" t="s">
        <v>26</v>
      </c>
      <c r="M97" s="33" t="s">
        <v>26</v>
      </c>
      <c r="N97" s="33" t="s">
        <v>26</v>
      </c>
      <c r="O97" s="33" t="s">
        <v>26</v>
      </c>
      <c r="P97" s="33" t="s">
        <v>26</v>
      </c>
      <c r="Q97" s="33">
        <v>1</v>
      </c>
      <c r="R97" s="33" t="s">
        <v>26</v>
      </c>
      <c r="S97" s="33" t="s">
        <v>26</v>
      </c>
      <c r="T97" s="33" t="s">
        <v>26</v>
      </c>
      <c r="U97" s="33" t="s">
        <v>26</v>
      </c>
      <c r="V97" s="33" t="s">
        <v>26</v>
      </c>
      <c r="W97" s="33">
        <v>1</v>
      </c>
    </row>
    <row r="98" spans="1:23" x14ac:dyDescent="0.3">
      <c r="A98" s="7" t="s">
        <v>386</v>
      </c>
      <c r="B98" s="25" t="s">
        <v>992</v>
      </c>
      <c r="C98" s="7" t="s">
        <v>300</v>
      </c>
      <c r="D98" s="7" t="s">
        <v>387</v>
      </c>
      <c r="E98" s="25" t="s">
        <v>439</v>
      </c>
      <c r="F98" s="7" t="s">
        <v>440</v>
      </c>
      <c r="G98" s="17">
        <v>0.2</v>
      </c>
      <c r="H98" s="7" t="s">
        <v>441</v>
      </c>
      <c r="I98" s="7" t="s">
        <v>442</v>
      </c>
      <c r="J98" s="25">
        <f t="shared" si="2"/>
        <v>12</v>
      </c>
      <c r="K98" s="31" t="s">
        <v>397</v>
      </c>
      <c r="L98" s="33">
        <v>1</v>
      </c>
      <c r="M98" s="33">
        <v>1</v>
      </c>
      <c r="N98" s="33">
        <v>1</v>
      </c>
      <c r="O98" s="33">
        <v>1</v>
      </c>
      <c r="P98" s="33">
        <v>1</v>
      </c>
      <c r="Q98" s="33">
        <v>1</v>
      </c>
      <c r="R98" s="33">
        <v>1</v>
      </c>
      <c r="S98" s="33">
        <v>1</v>
      </c>
      <c r="T98" s="33">
        <v>1</v>
      </c>
      <c r="U98" s="33">
        <v>1</v>
      </c>
      <c r="V98" s="33">
        <v>1</v>
      </c>
      <c r="W98" s="33">
        <v>1</v>
      </c>
    </row>
    <row r="99" spans="1:23" x14ac:dyDescent="0.3">
      <c r="A99" s="7" t="s">
        <v>386</v>
      </c>
      <c r="B99" s="25" t="s">
        <v>992</v>
      </c>
      <c r="C99" s="7" t="s">
        <v>300</v>
      </c>
      <c r="D99" s="7" t="s">
        <v>411</v>
      </c>
      <c r="E99" s="25" t="s">
        <v>443</v>
      </c>
      <c r="F99" s="7" t="s">
        <v>444</v>
      </c>
      <c r="G99" s="46">
        <v>1</v>
      </c>
      <c r="H99" s="7" t="s">
        <v>445</v>
      </c>
      <c r="I99" s="7" t="s">
        <v>397</v>
      </c>
      <c r="J99" s="25">
        <f t="shared" si="2"/>
        <v>2</v>
      </c>
      <c r="K99" s="31" t="s">
        <v>397</v>
      </c>
      <c r="L99" s="33" t="s">
        <v>26</v>
      </c>
      <c r="M99" s="33" t="s">
        <v>26</v>
      </c>
      <c r="N99" s="33" t="s">
        <v>26</v>
      </c>
      <c r="O99" s="33" t="s">
        <v>26</v>
      </c>
      <c r="P99" s="33" t="s">
        <v>26</v>
      </c>
      <c r="Q99" s="33">
        <v>1</v>
      </c>
      <c r="R99" s="33" t="s">
        <v>26</v>
      </c>
      <c r="S99" s="33" t="s">
        <v>26</v>
      </c>
      <c r="T99" s="33" t="s">
        <v>26</v>
      </c>
      <c r="U99" s="33" t="s">
        <v>26</v>
      </c>
      <c r="V99" s="33" t="s">
        <v>26</v>
      </c>
      <c r="W99" s="33">
        <v>1</v>
      </c>
    </row>
    <row r="100" spans="1:23" x14ac:dyDescent="0.3">
      <c r="A100" s="7" t="s">
        <v>446</v>
      </c>
      <c r="B100" s="25" t="s">
        <v>993</v>
      </c>
      <c r="C100" s="7" t="s">
        <v>980</v>
      </c>
      <c r="D100" s="7" t="s">
        <v>193</v>
      </c>
      <c r="E100" s="25" t="s">
        <v>447</v>
      </c>
      <c r="F100" s="7" t="s">
        <v>448</v>
      </c>
      <c r="G100" s="17">
        <v>0.4</v>
      </c>
      <c r="H100" s="7" t="s">
        <v>449</v>
      </c>
      <c r="I100" s="7" t="s">
        <v>450</v>
      </c>
      <c r="J100" s="25">
        <f t="shared" si="2"/>
        <v>1000</v>
      </c>
      <c r="K100" s="31" t="s">
        <v>451</v>
      </c>
      <c r="L100" s="33" t="s">
        <v>26</v>
      </c>
      <c r="M100" s="33" t="s">
        <v>26</v>
      </c>
      <c r="N100" s="33">
        <v>200</v>
      </c>
      <c r="O100" s="33">
        <v>200</v>
      </c>
      <c r="P100" s="33">
        <v>200</v>
      </c>
      <c r="Q100" s="33">
        <v>200</v>
      </c>
      <c r="R100" s="33">
        <v>200</v>
      </c>
      <c r="S100" s="33" t="s">
        <v>26</v>
      </c>
      <c r="T100" s="33" t="s">
        <v>26</v>
      </c>
      <c r="U100" s="33" t="s">
        <v>26</v>
      </c>
      <c r="V100" s="33" t="s">
        <v>26</v>
      </c>
      <c r="W100" s="33" t="s">
        <v>26</v>
      </c>
    </row>
    <row r="101" spans="1:23" x14ac:dyDescent="0.3">
      <c r="A101" s="7" t="s">
        <v>446</v>
      </c>
      <c r="B101" s="25" t="s">
        <v>994</v>
      </c>
      <c r="C101" s="7" t="s">
        <v>976</v>
      </c>
      <c r="D101" s="7" t="s">
        <v>452</v>
      </c>
      <c r="E101" s="25" t="s">
        <v>453</v>
      </c>
      <c r="F101" s="7" t="s">
        <v>454</v>
      </c>
      <c r="G101" s="17">
        <v>0.33</v>
      </c>
      <c r="H101" s="7" t="s">
        <v>455</v>
      </c>
      <c r="I101" s="7" t="s">
        <v>456</v>
      </c>
      <c r="J101" s="25">
        <f t="shared" si="2"/>
        <v>2</v>
      </c>
      <c r="K101" s="31" t="s">
        <v>457</v>
      </c>
      <c r="L101" s="33" t="s">
        <v>26</v>
      </c>
      <c r="M101" s="33" t="s">
        <v>26</v>
      </c>
      <c r="N101" s="33" t="s">
        <v>26</v>
      </c>
      <c r="O101" s="33" t="s">
        <v>26</v>
      </c>
      <c r="P101" s="33" t="s">
        <v>26</v>
      </c>
      <c r="Q101" s="33" t="s">
        <v>26</v>
      </c>
      <c r="R101" s="33" t="s">
        <v>26</v>
      </c>
      <c r="S101" s="33" t="s">
        <v>26</v>
      </c>
      <c r="T101" s="33" t="s">
        <v>26</v>
      </c>
      <c r="U101" s="33">
        <v>1</v>
      </c>
      <c r="V101" s="33" t="s">
        <v>26</v>
      </c>
      <c r="W101" s="33">
        <v>1</v>
      </c>
    </row>
    <row r="102" spans="1:23" x14ac:dyDescent="0.3">
      <c r="A102" s="7" t="s">
        <v>446</v>
      </c>
      <c r="B102" s="25" t="s">
        <v>994</v>
      </c>
      <c r="C102" s="7" t="s">
        <v>976</v>
      </c>
      <c r="D102" s="7" t="s">
        <v>452</v>
      </c>
      <c r="E102" s="25" t="s">
        <v>458</v>
      </c>
      <c r="F102" s="7" t="s">
        <v>459</v>
      </c>
      <c r="G102" s="17">
        <v>0.33</v>
      </c>
      <c r="H102" s="7" t="s">
        <v>460</v>
      </c>
      <c r="I102" s="7" t="s">
        <v>461</v>
      </c>
      <c r="J102" s="25">
        <f t="shared" si="2"/>
        <v>2</v>
      </c>
      <c r="K102" s="31" t="s">
        <v>429</v>
      </c>
      <c r="L102" s="33" t="s">
        <v>26</v>
      </c>
      <c r="M102" s="33" t="s">
        <v>26</v>
      </c>
      <c r="N102" s="33">
        <v>1</v>
      </c>
      <c r="O102" s="33" t="s">
        <v>26</v>
      </c>
      <c r="P102" s="33" t="s">
        <v>26</v>
      </c>
      <c r="Q102" s="33" t="s">
        <v>26</v>
      </c>
      <c r="R102" s="33">
        <v>1</v>
      </c>
      <c r="S102" s="33" t="s">
        <v>26</v>
      </c>
      <c r="T102" s="33" t="s">
        <v>26</v>
      </c>
      <c r="U102" s="33" t="s">
        <v>26</v>
      </c>
      <c r="V102" s="33" t="s">
        <v>26</v>
      </c>
      <c r="W102" s="33" t="s">
        <v>26</v>
      </c>
    </row>
    <row r="103" spans="1:23" x14ac:dyDescent="0.3">
      <c r="A103" s="7" t="s">
        <v>446</v>
      </c>
      <c r="B103" s="25" t="s">
        <v>994</v>
      </c>
      <c r="C103" s="7" t="s">
        <v>976</v>
      </c>
      <c r="D103" s="7" t="s">
        <v>452</v>
      </c>
      <c r="E103" s="25" t="s">
        <v>462</v>
      </c>
      <c r="F103" s="7" t="s">
        <v>463</v>
      </c>
      <c r="G103" s="17">
        <v>0.34</v>
      </c>
      <c r="H103" s="7" t="s">
        <v>464</v>
      </c>
      <c r="I103" s="7" t="s">
        <v>465</v>
      </c>
      <c r="J103" s="25">
        <f t="shared" si="2"/>
        <v>1</v>
      </c>
      <c r="K103" s="31" t="s">
        <v>47</v>
      </c>
      <c r="L103" s="33" t="s">
        <v>26</v>
      </c>
      <c r="M103" s="33" t="s">
        <v>26</v>
      </c>
      <c r="N103" s="33" t="s">
        <v>26</v>
      </c>
      <c r="O103" s="33" t="s">
        <v>26</v>
      </c>
      <c r="P103" s="33" t="s">
        <v>26</v>
      </c>
      <c r="Q103" s="33" t="s">
        <v>26</v>
      </c>
      <c r="R103" s="33" t="s">
        <v>26</v>
      </c>
      <c r="S103" s="33" t="s">
        <v>26</v>
      </c>
      <c r="T103" s="33" t="s">
        <v>26</v>
      </c>
      <c r="U103" s="33" t="s">
        <v>26</v>
      </c>
      <c r="V103" s="33">
        <v>1</v>
      </c>
      <c r="W103" s="33" t="s">
        <v>26</v>
      </c>
    </row>
    <row r="104" spans="1:23" x14ac:dyDescent="0.3">
      <c r="A104" s="7" t="s">
        <v>446</v>
      </c>
      <c r="B104" s="25" t="s">
        <v>994</v>
      </c>
      <c r="C104" s="7" t="s">
        <v>976</v>
      </c>
      <c r="D104" s="7" t="s">
        <v>188</v>
      </c>
      <c r="E104" s="25" t="s">
        <v>467</v>
      </c>
      <c r="F104" s="7" t="s">
        <v>468</v>
      </c>
      <c r="G104" s="17">
        <v>0.03</v>
      </c>
      <c r="H104" s="7" t="s">
        <v>469</v>
      </c>
      <c r="I104" s="7" t="s">
        <v>470</v>
      </c>
      <c r="J104" s="25">
        <f t="shared" si="2"/>
        <v>30000</v>
      </c>
      <c r="K104" s="31" t="s">
        <v>471</v>
      </c>
      <c r="L104" s="33" t="s">
        <v>26</v>
      </c>
      <c r="M104" s="33" t="s">
        <v>26</v>
      </c>
      <c r="N104" s="33" t="s">
        <v>26</v>
      </c>
      <c r="O104" s="33" t="s">
        <v>26</v>
      </c>
      <c r="P104" s="33" t="s">
        <v>26</v>
      </c>
      <c r="Q104" s="33">
        <v>5000</v>
      </c>
      <c r="R104" s="33">
        <v>5000</v>
      </c>
      <c r="S104" s="33">
        <v>5000</v>
      </c>
      <c r="T104" s="33">
        <v>5000</v>
      </c>
      <c r="U104" s="33">
        <v>5000</v>
      </c>
      <c r="V104" s="33">
        <v>5000</v>
      </c>
      <c r="W104" s="33" t="s">
        <v>26</v>
      </c>
    </row>
    <row r="105" spans="1:23" x14ac:dyDescent="0.3">
      <c r="A105" s="7" t="s">
        <v>446</v>
      </c>
      <c r="B105" s="25" t="s">
        <v>994</v>
      </c>
      <c r="C105" s="7" t="s">
        <v>976</v>
      </c>
      <c r="D105" s="7" t="s">
        <v>188</v>
      </c>
      <c r="E105" s="25" t="s">
        <v>472</v>
      </c>
      <c r="F105" s="7" t="s">
        <v>473</v>
      </c>
      <c r="G105" s="17">
        <v>0.3</v>
      </c>
      <c r="H105" s="7" t="s">
        <v>474</v>
      </c>
      <c r="I105" s="7" t="s">
        <v>475</v>
      </c>
      <c r="J105" s="25">
        <f t="shared" si="2"/>
        <v>30000</v>
      </c>
      <c r="K105" s="31" t="s">
        <v>471</v>
      </c>
      <c r="L105" s="33" t="s">
        <v>26</v>
      </c>
      <c r="M105" s="33" t="s">
        <v>26</v>
      </c>
      <c r="N105" s="33" t="s">
        <v>26</v>
      </c>
      <c r="O105" s="33" t="s">
        <v>26</v>
      </c>
      <c r="P105" s="33" t="s">
        <v>26</v>
      </c>
      <c r="Q105" s="33" t="s">
        <v>26</v>
      </c>
      <c r="R105" s="33">
        <v>2000</v>
      </c>
      <c r="S105" s="33">
        <v>6600</v>
      </c>
      <c r="T105" s="33">
        <v>8600</v>
      </c>
      <c r="U105" s="33">
        <v>5600</v>
      </c>
      <c r="V105" s="33">
        <v>3600</v>
      </c>
      <c r="W105" s="33">
        <v>3600</v>
      </c>
    </row>
    <row r="106" spans="1:23" x14ac:dyDescent="0.3">
      <c r="A106" s="7" t="s">
        <v>446</v>
      </c>
      <c r="B106" s="25" t="s">
        <v>994</v>
      </c>
      <c r="C106" s="7" t="s">
        <v>976</v>
      </c>
      <c r="D106" s="7" t="s">
        <v>188</v>
      </c>
      <c r="E106" s="25" t="s">
        <v>476</v>
      </c>
      <c r="F106" s="7" t="s">
        <v>473</v>
      </c>
      <c r="G106" s="17">
        <v>0.05</v>
      </c>
      <c r="H106" s="7" t="s">
        <v>477</v>
      </c>
      <c r="I106" s="7" t="s">
        <v>475</v>
      </c>
      <c r="J106" s="25">
        <f t="shared" si="2"/>
        <v>18634</v>
      </c>
      <c r="K106" s="31" t="s">
        <v>471</v>
      </c>
      <c r="L106" s="33" t="s">
        <v>26</v>
      </c>
      <c r="M106" s="33" t="s">
        <v>26</v>
      </c>
      <c r="N106" s="33" t="s">
        <v>26</v>
      </c>
      <c r="O106" s="33" t="s">
        <v>26</v>
      </c>
      <c r="P106" s="33" t="s">
        <v>26</v>
      </c>
      <c r="Q106" s="33">
        <v>8000</v>
      </c>
      <c r="R106" s="33">
        <v>10634</v>
      </c>
      <c r="S106" s="33" t="s">
        <v>26</v>
      </c>
      <c r="T106" s="33" t="s">
        <v>26</v>
      </c>
      <c r="U106" s="33" t="s">
        <v>26</v>
      </c>
      <c r="V106" s="33" t="s">
        <v>26</v>
      </c>
      <c r="W106" s="33" t="s">
        <v>26</v>
      </c>
    </row>
    <row r="107" spans="1:23" x14ac:dyDescent="0.3">
      <c r="A107" s="7" t="s">
        <v>446</v>
      </c>
      <c r="B107" s="25" t="s">
        <v>994</v>
      </c>
      <c r="C107" s="7" t="s">
        <v>976</v>
      </c>
      <c r="D107" s="7" t="s">
        <v>188</v>
      </c>
      <c r="E107" s="25" t="s">
        <v>478</v>
      </c>
      <c r="F107" s="7" t="s">
        <v>479</v>
      </c>
      <c r="G107" s="17">
        <v>0.2</v>
      </c>
      <c r="H107" s="7" t="s">
        <v>480</v>
      </c>
      <c r="I107" s="7" t="s">
        <v>481</v>
      </c>
      <c r="J107" s="25">
        <f t="shared" si="2"/>
        <v>175</v>
      </c>
      <c r="K107" s="31" t="s">
        <v>482</v>
      </c>
      <c r="L107" s="33" t="s">
        <v>26</v>
      </c>
      <c r="M107" s="33" t="s">
        <v>26</v>
      </c>
      <c r="N107" s="33" t="s">
        <v>26</v>
      </c>
      <c r="O107" s="33" t="s">
        <v>26</v>
      </c>
      <c r="P107" s="33" t="s">
        <v>26</v>
      </c>
      <c r="Q107" s="33">
        <v>25</v>
      </c>
      <c r="R107" s="33">
        <v>25</v>
      </c>
      <c r="S107" s="33">
        <v>25</v>
      </c>
      <c r="T107" s="33">
        <v>25</v>
      </c>
      <c r="U107" s="33">
        <v>25</v>
      </c>
      <c r="V107" s="33">
        <v>25</v>
      </c>
      <c r="W107" s="33">
        <v>25</v>
      </c>
    </row>
    <row r="108" spans="1:23" x14ac:dyDescent="0.3">
      <c r="A108" s="7" t="s">
        <v>446</v>
      </c>
      <c r="B108" s="25" t="s">
        <v>994</v>
      </c>
      <c r="C108" s="7" t="s">
        <v>976</v>
      </c>
      <c r="D108" s="7" t="s">
        <v>188</v>
      </c>
      <c r="E108" s="25" t="s">
        <v>483</v>
      </c>
      <c r="F108" s="7" t="s">
        <v>484</v>
      </c>
      <c r="G108" s="17">
        <v>7.0000000000000007E-2</v>
      </c>
      <c r="H108" s="7" t="s">
        <v>485</v>
      </c>
      <c r="I108" s="7" t="s">
        <v>486</v>
      </c>
      <c r="J108" s="25">
        <f t="shared" si="2"/>
        <v>42</v>
      </c>
      <c r="K108" s="31" t="s">
        <v>482</v>
      </c>
      <c r="L108" s="33" t="s">
        <v>26</v>
      </c>
      <c r="M108" s="33" t="s">
        <v>26</v>
      </c>
      <c r="N108" s="33" t="s">
        <v>26</v>
      </c>
      <c r="O108" s="33" t="s">
        <v>26</v>
      </c>
      <c r="P108" s="33" t="s">
        <v>26</v>
      </c>
      <c r="Q108" s="33" t="s">
        <v>26</v>
      </c>
      <c r="R108" s="33">
        <v>8</v>
      </c>
      <c r="S108" s="33">
        <v>8</v>
      </c>
      <c r="T108" s="33">
        <v>8</v>
      </c>
      <c r="U108" s="33">
        <v>8</v>
      </c>
      <c r="V108" s="33">
        <v>10</v>
      </c>
      <c r="W108" s="33" t="s">
        <v>26</v>
      </c>
    </row>
    <row r="109" spans="1:23" x14ac:dyDescent="0.3">
      <c r="A109" s="7" t="s">
        <v>446</v>
      </c>
      <c r="B109" s="25" t="s">
        <v>994</v>
      </c>
      <c r="C109" s="7" t="s">
        <v>976</v>
      </c>
      <c r="D109" s="7" t="s">
        <v>188</v>
      </c>
      <c r="E109" s="25" t="s">
        <v>487</v>
      </c>
      <c r="F109" s="7" t="s">
        <v>488</v>
      </c>
      <c r="G109" s="17">
        <v>7.0000000000000007E-2</v>
      </c>
      <c r="H109" s="7" t="s">
        <v>488</v>
      </c>
      <c r="I109" s="7" t="s">
        <v>489</v>
      </c>
      <c r="J109" s="25">
        <f t="shared" si="2"/>
        <v>131</v>
      </c>
      <c r="K109" s="31" t="s">
        <v>482</v>
      </c>
      <c r="L109" s="33" t="s">
        <v>26</v>
      </c>
      <c r="M109" s="33" t="s">
        <v>26</v>
      </c>
      <c r="N109" s="33" t="s">
        <v>26</v>
      </c>
      <c r="O109" s="33" t="s">
        <v>26</v>
      </c>
      <c r="P109" s="33" t="s">
        <v>26</v>
      </c>
      <c r="Q109" s="33" t="s">
        <v>26</v>
      </c>
      <c r="R109" s="33">
        <v>45</v>
      </c>
      <c r="S109" s="33" t="s">
        <v>26</v>
      </c>
      <c r="T109" s="33">
        <v>50</v>
      </c>
      <c r="U109" s="33" t="s">
        <v>26</v>
      </c>
      <c r="V109" s="33">
        <v>36</v>
      </c>
      <c r="W109" s="33" t="s">
        <v>26</v>
      </c>
    </row>
    <row r="110" spans="1:23" x14ac:dyDescent="0.3">
      <c r="A110" s="7" t="s">
        <v>446</v>
      </c>
      <c r="B110" s="25" t="s">
        <v>994</v>
      </c>
      <c r="C110" s="7" t="s">
        <v>976</v>
      </c>
      <c r="D110" s="7" t="s">
        <v>188</v>
      </c>
      <c r="E110" s="25" t="s">
        <v>490</v>
      </c>
      <c r="F110" s="7" t="s">
        <v>491</v>
      </c>
      <c r="G110" s="17">
        <v>0.1</v>
      </c>
      <c r="H110" s="7" t="s">
        <v>492</v>
      </c>
      <c r="I110" s="7" t="s">
        <v>493</v>
      </c>
      <c r="J110" s="25">
        <f t="shared" si="2"/>
        <v>4</v>
      </c>
      <c r="K110" s="31" t="s">
        <v>494</v>
      </c>
      <c r="L110" s="33" t="s">
        <v>26</v>
      </c>
      <c r="M110" s="33" t="s">
        <v>26</v>
      </c>
      <c r="N110" s="33" t="s">
        <v>26</v>
      </c>
      <c r="O110" s="33" t="s">
        <v>26</v>
      </c>
      <c r="P110" s="33">
        <v>1</v>
      </c>
      <c r="Q110" s="33">
        <v>1</v>
      </c>
      <c r="R110" s="33" t="s">
        <v>26</v>
      </c>
      <c r="S110" s="33" t="s">
        <v>26</v>
      </c>
      <c r="T110" s="33">
        <v>1</v>
      </c>
      <c r="U110" s="33">
        <v>1</v>
      </c>
      <c r="V110" s="33" t="s">
        <v>26</v>
      </c>
      <c r="W110" s="33" t="s">
        <v>26</v>
      </c>
    </row>
    <row r="111" spans="1:23" x14ac:dyDescent="0.3">
      <c r="A111" s="7" t="s">
        <v>446</v>
      </c>
      <c r="B111" s="25" t="s">
        <v>994</v>
      </c>
      <c r="C111" s="7" t="s">
        <v>976</v>
      </c>
      <c r="D111" s="7" t="s">
        <v>188</v>
      </c>
      <c r="E111" s="25" t="s">
        <v>495</v>
      </c>
      <c r="F111" s="7" t="s">
        <v>496</v>
      </c>
      <c r="G111" s="17">
        <v>0.02</v>
      </c>
      <c r="H111" s="7" t="s">
        <v>496</v>
      </c>
      <c r="I111" s="7" t="s">
        <v>497</v>
      </c>
      <c r="J111" s="25">
        <f t="shared" si="2"/>
        <v>12</v>
      </c>
      <c r="K111" s="31" t="s">
        <v>397</v>
      </c>
      <c r="L111" s="33">
        <v>1</v>
      </c>
      <c r="M111" s="33">
        <v>1</v>
      </c>
      <c r="N111" s="33">
        <v>1</v>
      </c>
      <c r="O111" s="33">
        <v>1</v>
      </c>
      <c r="P111" s="33">
        <v>1</v>
      </c>
      <c r="Q111" s="33">
        <v>1</v>
      </c>
      <c r="R111" s="33">
        <v>1</v>
      </c>
      <c r="S111" s="33">
        <v>1</v>
      </c>
      <c r="T111" s="33">
        <v>1</v>
      </c>
      <c r="U111" s="33">
        <v>1</v>
      </c>
      <c r="V111" s="33">
        <v>1</v>
      </c>
      <c r="W111" s="33">
        <v>1</v>
      </c>
    </row>
    <row r="112" spans="1:23" x14ac:dyDescent="0.3">
      <c r="A112" s="7" t="s">
        <v>446</v>
      </c>
      <c r="B112" s="25" t="s">
        <v>994</v>
      </c>
      <c r="C112" s="7" t="s">
        <v>976</v>
      </c>
      <c r="D112" s="7" t="s">
        <v>188</v>
      </c>
      <c r="E112" s="25" t="s">
        <v>498</v>
      </c>
      <c r="F112" s="7" t="s">
        <v>499</v>
      </c>
      <c r="G112" s="17">
        <v>0.02</v>
      </c>
      <c r="H112" s="7" t="s">
        <v>499</v>
      </c>
      <c r="I112" s="7" t="s">
        <v>500</v>
      </c>
      <c r="J112" s="25">
        <f t="shared" si="2"/>
        <v>1</v>
      </c>
      <c r="K112" s="31" t="s">
        <v>397</v>
      </c>
      <c r="L112" s="33" t="s">
        <v>26</v>
      </c>
      <c r="M112" s="33" t="s">
        <v>26</v>
      </c>
      <c r="N112" s="33">
        <v>1</v>
      </c>
      <c r="O112" s="33" t="s">
        <v>26</v>
      </c>
      <c r="P112" s="33" t="s">
        <v>26</v>
      </c>
      <c r="Q112" s="33" t="s">
        <v>26</v>
      </c>
      <c r="R112" s="33" t="s">
        <v>26</v>
      </c>
      <c r="S112" s="33" t="s">
        <v>26</v>
      </c>
      <c r="T112" s="33" t="s">
        <v>26</v>
      </c>
      <c r="U112" s="33" t="s">
        <v>26</v>
      </c>
      <c r="V112" s="33" t="s">
        <v>26</v>
      </c>
      <c r="W112" s="33" t="s">
        <v>26</v>
      </c>
    </row>
    <row r="113" spans="1:23" x14ac:dyDescent="0.3">
      <c r="A113" s="7" t="s">
        <v>446</v>
      </c>
      <c r="B113" s="25" t="s">
        <v>994</v>
      </c>
      <c r="C113" s="7" t="s">
        <v>976</v>
      </c>
      <c r="D113" s="7" t="s">
        <v>188</v>
      </c>
      <c r="E113" s="25" t="s">
        <v>501</v>
      </c>
      <c r="F113" s="7" t="s">
        <v>502</v>
      </c>
      <c r="G113" s="17">
        <v>0.02</v>
      </c>
      <c r="H113" s="7" t="s">
        <v>502</v>
      </c>
      <c r="I113" s="7" t="s">
        <v>503</v>
      </c>
      <c r="J113" s="25">
        <f t="shared" si="2"/>
        <v>3</v>
      </c>
      <c r="K113" s="31" t="s">
        <v>504</v>
      </c>
      <c r="L113" s="33" t="s">
        <v>26</v>
      </c>
      <c r="M113" s="33" t="s">
        <v>26</v>
      </c>
      <c r="N113" s="33" t="s">
        <v>26</v>
      </c>
      <c r="O113" s="33" t="s">
        <v>26</v>
      </c>
      <c r="P113" s="33" t="s">
        <v>26</v>
      </c>
      <c r="Q113" s="33">
        <v>1</v>
      </c>
      <c r="R113" s="33" t="s">
        <v>26</v>
      </c>
      <c r="S113" s="33">
        <v>1</v>
      </c>
      <c r="T113" s="33" t="s">
        <v>26</v>
      </c>
      <c r="U113" s="33">
        <v>1</v>
      </c>
      <c r="V113" s="33" t="s">
        <v>26</v>
      </c>
      <c r="W113" s="33" t="s">
        <v>26</v>
      </c>
    </row>
    <row r="114" spans="1:23" x14ac:dyDescent="0.3">
      <c r="A114" s="7" t="s">
        <v>446</v>
      </c>
      <c r="B114" s="25" t="s">
        <v>994</v>
      </c>
      <c r="C114" s="7" t="s">
        <v>976</v>
      </c>
      <c r="D114" s="7" t="s">
        <v>188</v>
      </c>
      <c r="E114" s="25" t="s">
        <v>505</v>
      </c>
      <c r="F114" s="7" t="s">
        <v>506</v>
      </c>
      <c r="G114" s="17">
        <v>0.1</v>
      </c>
      <c r="H114" s="7" t="s">
        <v>507</v>
      </c>
      <c r="I114" s="7" t="s">
        <v>508</v>
      </c>
      <c r="J114" s="25">
        <f t="shared" si="2"/>
        <v>1000</v>
      </c>
      <c r="K114" s="31" t="s">
        <v>509</v>
      </c>
      <c r="L114" s="33" t="s">
        <v>26</v>
      </c>
      <c r="M114" s="33" t="s">
        <v>26</v>
      </c>
      <c r="N114" s="33" t="s">
        <v>26</v>
      </c>
      <c r="O114" s="33" t="s">
        <v>26</v>
      </c>
      <c r="P114" s="33" t="s">
        <v>26</v>
      </c>
      <c r="Q114" s="33" t="s">
        <v>26</v>
      </c>
      <c r="R114" s="33" t="s">
        <v>26</v>
      </c>
      <c r="S114" s="33" t="s">
        <v>26</v>
      </c>
      <c r="T114" s="33" t="s">
        <v>26</v>
      </c>
      <c r="U114" s="33">
        <v>500</v>
      </c>
      <c r="V114" s="33">
        <v>500</v>
      </c>
      <c r="W114" s="33" t="s">
        <v>26</v>
      </c>
    </row>
    <row r="115" spans="1:23" x14ac:dyDescent="0.3">
      <c r="A115" s="7" t="s">
        <v>446</v>
      </c>
      <c r="B115" s="25" t="s">
        <v>991</v>
      </c>
      <c r="C115" s="7" t="s">
        <v>975</v>
      </c>
      <c r="D115" s="7" t="s">
        <v>147</v>
      </c>
      <c r="E115" s="25" t="s">
        <v>510</v>
      </c>
      <c r="F115" s="7" t="s">
        <v>153</v>
      </c>
      <c r="G115" s="17">
        <v>7.0000000000000007E-2</v>
      </c>
      <c r="H115" s="7" t="s">
        <v>245</v>
      </c>
      <c r="I115" s="7" t="s">
        <v>438</v>
      </c>
      <c r="J115" s="25">
        <f t="shared" si="2"/>
        <v>2</v>
      </c>
      <c r="K115" s="31" t="s">
        <v>511</v>
      </c>
      <c r="L115" s="33" t="s">
        <v>26</v>
      </c>
      <c r="M115" s="33" t="s">
        <v>26</v>
      </c>
      <c r="N115" s="33" t="s">
        <v>26</v>
      </c>
      <c r="O115" s="33" t="s">
        <v>26</v>
      </c>
      <c r="P115" s="33" t="s">
        <v>26</v>
      </c>
      <c r="Q115" s="33">
        <v>1</v>
      </c>
      <c r="R115" s="33" t="s">
        <v>26</v>
      </c>
      <c r="S115" s="33" t="s">
        <v>26</v>
      </c>
      <c r="T115" s="33" t="s">
        <v>26</v>
      </c>
      <c r="U115" s="33" t="s">
        <v>26</v>
      </c>
      <c r="V115" s="33" t="s">
        <v>26</v>
      </c>
      <c r="W115" s="33">
        <v>1</v>
      </c>
    </row>
    <row r="116" spans="1:23" x14ac:dyDescent="0.3">
      <c r="A116" s="7" t="s">
        <v>446</v>
      </c>
      <c r="B116" s="25" t="s">
        <v>991</v>
      </c>
      <c r="C116" s="7" t="s">
        <v>300</v>
      </c>
      <c r="D116" s="7" t="s">
        <v>141</v>
      </c>
      <c r="E116" s="25" t="s">
        <v>512</v>
      </c>
      <c r="F116" s="7" t="s">
        <v>513</v>
      </c>
      <c r="G116" s="17">
        <v>0.08</v>
      </c>
      <c r="H116" s="7" t="s">
        <v>144</v>
      </c>
      <c r="I116" s="7" t="s">
        <v>379</v>
      </c>
      <c r="J116" s="25">
        <f t="shared" si="2"/>
        <v>24</v>
      </c>
      <c r="K116" s="31" t="s">
        <v>146</v>
      </c>
      <c r="L116" s="33">
        <v>2</v>
      </c>
      <c r="M116" s="33">
        <v>2</v>
      </c>
      <c r="N116" s="33">
        <v>2</v>
      </c>
      <c r="O116" s="33">
        <v>2</v>
      </c>
      <c r="P116" s="33">
        <v>2</v>
      </c>
      <c r="Q116" s="33">
        <v>2</v>
      </c>
      <c r="R116" s="33">
        <v>2</v>
      </c>
      <c r="S116" s="33">
        <v>2</v>
      </c>
      <c r="T116" s="33">
        <v>2</v>
      </c>
      <c r="U116" s="33">
        <v>2</v>
      </c>
      <c r="V116" s="33">
        <v>2</v>
      </c>
      <c r="W116" s="33">
        <v>2</v>
      </c>
    </row>
    <row r="117" spans="1:23" x14ac:dyDescent="0.3">
      <c r="A117" s="7" t="s">
        <v>446</v>
      </c>
      <c r="B117" s="25" t="s">
        <v>994</v>
      </c>
      <c r="C117" s="7" t="s">
        <v>300</v>
      </c>
      <c r="D117" s="7" t="s">
        <v>514</v>
      </c>
      <c r="E117" s="25" t="s">
        <v>515</v>
      </c>
      <c r="F117" s="7" t="s">
        <v>516</v>
      </c>
      <c r="G117" s="17">
        <v>0.5</v>
      </c>
      <c r="H117" s="7" t="s">
        <v>517</v>
      </c>
      <c r="I117" s="7" t="s">
        <v>518</v>
      </c>
      <c r="J117" s="25">
        <f t="shared" si="2"/>
        <v>1</v>
      </c>
      <c r="K117" s="31" t="s">
        <v>518</v>
      </c>
      <c r="L117" s="33" t="s">
        <v>26</v>
      </c>
      <c r="M117" s="33" t="s">
        <v>26</v>
      </c>
      <c r="N117" s="33" t="s">
        <v>26</v>
      </c>
      <c r="O117" s="33" t="s">
        <v>26</v>
      </c>
      <c r="P117" s="33" t="s">
        <v>26</v>
      </c>
      <c r="Q117" s="33" t="s">
        <v>26</v>
      </c>
      <c r="R117" s="33">
        <v>1</v>
      </c>
      <c r="S117" s="33" t="s">
        <v>26</v>
      </c>
      <c r="T117" s="33" t="s">
        <v>26</v>
      </c>
      <c r="U117" s="33" t="s">
        <v>26</v>
      </c>
      <c r="V117" s="33" t="s">
        <v>26</v>
      </c>
      <c r="W117" s="33" t="s">
        <v>26</v>
      </c>
    </row>
    <row r="118" spans="1:23" x14ac:dyDescent="0.3">
      <c r="A118" s="7" t="s">
        <v>446</v>
      </c>
      <c r="B118" s="25" t="s">
        <v>994</v>
      </c>
      <c r="C118" s="7" t="s">
        <v>300</v>
      </c>
      <c r="D118" s="7" t="s">
        <v>514</v>
      </c>
      <c r="E118" s="25" t="s">
        <v>519</v>
      </c>
      <c r="F118" s="7" t="s">
        <v>520</v>
      </c>
      <c r="G118" s="17">
        <v>0.5</v>
      </c>
      <c r="H118" s="7" t="s">
        <v>521</v>
      </c>
      <c r="I118" s="7" t="s">
        <v>522</v>
      </c>
      <c r="J118" s="25">
        <f t="shared" si="2"/>
        <v>1</v>
      </c>
      <c r="K118" s="31" t="s">
        <v>47</v>
      </c>
      <c r="L118" s="33" t="s">
        <v>26</v>
      </c>
      <c r="M118" s="33" t="s">
        <v>26</v>
      </c>
      <c r="N118" s="33" t="s">
        <v>26</v>
      </c>
      <c r="O118" s="33" t="s">
        <v>26</v>
      </c>
      <c r="P118" s="33" t="s">
        <v>26</v>
      </c>
      <c r="Q118" s="33" t="s">
        <v>26</v>
      </c>
      <c r="R118" s="33" t="s">
        <v>26</v>
      </c>
      <c r="S118" s="33" t="s">
        <v>26</v>
      </c>
      <c r="T118" s="33" t="s">
        <v>26</v>
      </c>
      <c r="U118" s="33" t="s">
        <v>26</v>
      </c>
      <c r="V118" s="33" t="s">
        <v>26</v>
      </c>
      <c r="W118" s="33">
        <v>1</v>
      </c>
    </row>
    <row r="119" spans="1:23" x14ac:dyDescent="0.3">
      <c r="A119" s="7" t="s">
        <v>523</v>
      </c>
      <c r="B119" s="25" t="s">
        <v>992</v>
      </c>
      <c r="C119" s="7" t="s">
        <v>347</v>
      </c>
      <c r="D119" s="7" t="s">
        <v>524</v>
      </c>
      <c r="E119" s="25" t="s">
        <v>1059</v>
      </c>
      <c r="F119" s="7" t="s">
        <v>525</v>
      </c>
      <c r="G119" s="46">
        <v>0.6</v>
      </c>
      <c r="H119" s="7" t="s">
        <v>526</v>
      </c>
      <c r="I119" s="7" t="s">
        <v>58</v>
      </c>
      <c r="J119" s="25">
        <f t="shared" si="2"/>
        <v>1</v>
      </c>
      <c r="K119" s="31" t="s">
        <v>28</v>
      </c>
      <c r="L119" s="33" t="s">
        <v>26</v>
      </c>
      <c r="M119" s="33" t="s">
        <v>26</v>
      </c>
      <c r="N119" s="33" t="s">
        <v>26</v>
      </c>
      <c r="O119" s="33" t="s">
        <v>26</v>
      </c>
      <c r="P119" s="33" t="s">
        <v>26</v>
      </c>
      <c r="Q119" s="33" t="s">
        <v>26</v>
      </c>
      <c r="R119" s="33" t="s">
        <v>26</v>
      </c>
      <c r="S119" s="33" t="s">
        <v>26</v>
      </c>
      <c r="T119" s="33" t="s">
        <v>26</v>
      </c>
      <c r="U119" s="33" t="s">
        <v>26</v>
      </c>
      <c r="V119" s="33" t="s">
        <v>26</v>
      </c>
      <c r="W119" s="33">
        <v>1</v>
      </c>
    </row>
    <row r="120" spans="1:23" x14ac:dyDescent="0.3">
      <c r="A120" s="7" t="s">
        <v>523</v>
      </c>
      <c r="B120" s="25" t="s">
        <v>992</v>
      </c>
      <c r="C120" s="7" t="s">
        <v>347</v>
      </c>
      <c r="D120" s="7" t="s">
        <v>22</v>
      </c>
      <c r="E120" s="25" t="s">
        <v>1058</v>
      </c>
      <c r="F120" s="7" t="s">
        <v>527</v>
      </c>
      <c r="G120" s="46">
        <v>0.6</v>
      </c>
      <c r="H120" s="7" t="s">
        <v>528</v>
      </c>
      <c r="I120" s="7" t="s">
        <v>470</v>
      </c>
      <c r="J120" s="25">
        <f t="shared" si="2"/>
        <v>1</v>
      </c>
      <c r="K120" s="31" t="s">
        <v>28</v>
      </c>
      <c r="L120" s="33" t="s">
        <v>26</v>
      </c>
      <c r="M120" s="33" t="s">
        <v>26</v>
      </c>
      <c r="N120" s="33" t="s">
        <v>26</v>
      </c>
      <c r="O120" s="33" t="s">
        <v>26</v>
      </c>
      <c r="P120" s="33">
        <v>1</v>
      </c>
      <c r="Q120" s="33" t="s">
        <v>26</v>
      </c>
      <c r="R120" s="33" t="s">
        <v>26</v>
      </c>
      <c r="S120" s="33" t="s">
        <v>26</v>
      </c>
      <c r="T120" s="33" t="s">
        <v>26</v>
      </c>
      <c r="U120" s="33" t="s">
        <v>26</v>
      </c>
      <c r="V120" s="33" t="s">
        <v>26</v>
      </c>
      <c r="W120" s="33" t="s">
        <v>26</v>
      </c>
    </row>
    <row r="121" spans="1:23" x14ac:dyDescent="0.3">
      <c r="A121" s="7" t="s">
        <v>523</v>
      </c>
      <c r="B121" s="25" t="s">
        <v>992</v>
      </c>
      <c r="C121" s="7" t="s">
        <v>347</v>
      </c>
      <c r="D121" s="7" t="s">
        <v>466</v>
      </c>
      <c r="E121" s="25" t="s">
        <v>1062</v>
      </c>
      <c r="F121" s="7" t="s">
        <v>529</v>
      </c>
      <c r="G121" s="17">
        <v>0.05</v>
      </c>
      <c r="H121" s="7" t="s">
        <v>530</v>
      </c>
      <c r="I121" s="7" t="s">
        <v>531</v>
      </c>
      <c r="J121" s="25">
        <f t="shared" si="2"/>
        <v>1</v>
      </c>
      <c r="K121" s="31" t="s">
        <v>28</v>
      </c>
      <c r="L121" s="33">
        <v>1</v>
      </c>
      <c r="M121" s="33" t="s">
        <v>26</v>
      </c>
      <c r="N121" s="33" t="s">
        <v>26</v>
      </c>
      <c r="O121" s="33" t="s">
        <v>26</v>
      </c>
      <c r="P121" s="33" t="s">
        <v>26</v>
      </c>
      <c r="Q121" s="33" t="s">
        <v>26</v>
      </c>
      <c r="R121" s="33" t="s">
        <v>26</v>
      </c>
      <c r="S121" s="33" t="s">
        <v>26</v>
      </c>
      <c r="T121" s="33" t="s">
        <v>26</v>
      </c>
      <c r="U121" s="33" t="s">
        <v>26</v>
      </c>
      <c r="V121" s="33" t="s">
        <v>26</v>
      </c>
      <c r="W121" s="33" t="s">
        <v>26</v>
      </c>
    </row>
    <row r="122" spans="1:23" x14ac:dyDescent="0.3">
      <c r="A122" s="7" t="s">
        <v>523</v>
      </c>
      <c r="B122" s="25" t="s">
        <v>992</v>
      </c>
      <c r="C122" s="7" t="s">
        <v>347</v>
      </c>
      <c r="D122" s="7" t="s">
        <v>466</v>
      </c>
      <c r="E122" s="25" t="s">
        <v>1063</v>
      </c>
      <c r="F122" s="7" t="s">
        <v>532</v>
      </c>
      <c r="G122" s="17">
        <v>0.05</v>
      </c>
      <c r="H122" s="7" t="s">
        <v>533</v>
      </c>
      <c r="I122" s="7" t="s">
        <v>58</v>
      </c>
      <c r="J122" s="25">
        <f t="shared" si="2"/>
        <v>1</v>
      </c>
      <c r="K122" s="31" t="s">
        <v>28</v>
      </c>
      <c r="L122" s="33" t="s">
        <v>26</v>
      </c>
      <c r="M122" s="33" t="s">
        <v>26</v>
      </c>
      <c r="N122" s="33" t="s">
        <v>26</v>
      </c>
      <c r="O122" s="33" t="s">
        <v>26</v>
      </c>
      <c r="P122" s="33" t="s">
        <v>26</v>
      </c>
      <c r="Q122" s="33" t="s">
        <v>26</v>
      </c>
      <c r="R122" s="33">
        <v>1</v>
      </c>
      <c r="S122" s="33" t="s">
        <v>26</v>
      </c>
      <c r="T122" s="33" t="s">
        <v>26</v>
      </c>
      <c r="U122" s="33" t="s">
        <v>26</v>
      </c>
      <c r="V122" s="33" t="s">
        <v>26</v>
      </c>
      <c r="W122" s="33" t="s">
        <v>26</v>
      </c>
    </row>
    <row r="123" spans="1:23" x14ac:dyDescent="0.3">
      <c r="A123" s="7" t="s">
        <v>523</v>
      </c>
      <c r="B123" s="25" t="s">
        <v>992</v>
      </c>
      <c r="C123" s="7" t="s">
        <v>347</v>
      </c>
      <c r="D123" s="7" t="s">
        <v>466</v>
      </c>
      <c r="E123" s="25" t="s">
        <v>1064</v>
      </c>
      <c r="F123" s="7" t="s">
        <v>534</v>
      </c>
      <c r="G123" s="17">
        <v>0.1</v>
      </c>
      <c r="H123" s="7" t="s">
        <v>535</v>
      </c>
      <c r="I123" s="7" t="s">
        <v>470</v>
      </c>
      <c r="J123" s="17">
        <f t="shared" si="2"/>
        <v>1</v>
      </c>
      <c r="K123" s="31" t="s">
        <v>471</v>
      </c>
      <c r="L123" s="33" t="s">
        <v>26</v>
      </c>
      <c r="M123" s="33" t="s">
        <v>26</v>
      </c>
      <c r="N123" s="33" t="s">
        <v>26</v>
      </c>
      <c r="O123" s="33" t="s">
        <v>26</v>
      </c>
      <c r="P123" s="17">
        <v>0.5</v>
      </c>
      <c r="Q123" s="17">
        <v>0.5</v>
      </c>
      <c r="R123" s="33" t="s">
        <v>26</v>
      </c>
      <c r="S123" s="33" t="s">
        <v>26</v>
      </c>
      <c r="T123" s="33" t="s">
        <v>26</v>
      </c>
      <c r="U123" s="33" t="s">
        <v>26</v>
      </c>
      <c r="V123" s="33" t="s">
        <v>26</v>
      </c>
      <c r="W123" s="33" t="s">
        <v>26</v>
      </c>
    </row>
    <row r="124" spans="1:23" x14ac:dyDescent="0.3">
      <c r="A124" s="7" t="s">
        <v>523</v>
      </c>
      <c r="B124" s="25" t="s">
        <v>992</v>
      </c>
      <c r="C124" s="7" t="s">
        <v>347</v>
      </c>
      <c r="D124" s="7" t="s">
        <v>466</v>
      </c>
      <c r="E124" s="25" t="s">
        <v>1065</v>
      </c>
      <c r="F124" s="7" t="s">
        <v>536</v>
      </c>
      <c r="G124" s="17">
        <v>0.1</v>
      </c>
      <c r="H124" s="7" t="s">
        <v>537</v>
      </c>
      <c r="I124" s="7" t="s">
        <v>470</v>
      </c>
      <c r="J124" s="25">
        <f t="shared" si="2"/>
        <v>66397</v>
      </c>
      <c r="K124" s="31" t="s">
        <v>471</v>
      </c>
      <c r="L124" s="33" t="s">
        <v>26</v>
      </c>
      <c r="M124" s="33" t="s">
        <v>26</v>
      </c>
      <c r="N124" s="33" t="s">
        <v>26</v>
      </c>
      <c r="O124" s="33" t="s">
        <v>26</v>
      </c>
      <c r="P124" s="33" t="s">
        <v>26</v>
      </c>
      <c r="Q124" s="33" t="s">
        <v>26</v>
      </c>
      <c r="R124" s="33" t="s">
        <v>26</v>
      </c>
      <c r="S124" s="33" t="s">
        <v>26</v>
      </c>
      <c r="T124" s="33" t="s">
        <v>26</v>
      </c>
      <c r="U124" s="33">
        <v>15340</v>
      </c>
      <c r="V124" s="33">
        <v>36960</v>
      </c>
      <c r="W124" s="33">
        <v>14097</v>
      </c>
    </row>
    <row r="125" spans="1:23" x14ac:dyDescent="0.3">
      <c r="A125" s="7" t="s">
        <v>523</v>
      </c>
      <c r="B125" s="25" t="s">
        <v>992</v>
      </c>
      <c r="C125" s="7" t="s">
        <v>347</v>
      </c>
      <c r="D125" s="7" t="s">
        <v>466</v>
      </c>
      <c r="E125" s="25" t="s">
        <v>1066</v>
      </c>
      <c r="F125" s="7" t="s">
        <v>538</v>
      </c>
      <c r="G125" s="17">
        <v>0.03</v>
      </c>
      <c r="H125" s="7" t="s">
        <v>537</v>
      </c>
      <c r="I125" s="7" t="s">
        <v>470</v>
      </c>
      <c r="J125" s="25">
        <f t="shared" si="2"/>
        <v>1351</v>
      </c>
      <c r="K125" s="31" t="s">
        <v>471</v>
      </c>
      <c r="L125" s="33" t="s">
        <v>26</v>
      </c>
      <c r="M125" s="33" t="s">
        <v>26</v>
      </c>
      <c r="N125" s="33">
        <v>1351</v>
      </c>
      <c r="O125" s="33" t="s">
        <v>26</v>
      </c>
      <c r="P125" s="33" t="s">
        <v>26</v>
      </c>
      <c r="Q125" s="33" t="s">
        <v>26</v>
      </c>
      <c r="R125" s="33" t="s">
        <v>26</v>
      </c>
      <c r="S125" s="33" t="s">
        <v>26</v>
      </c>
      <c r="T125" s="33" t="s">
        <v>26</v>
      </c>
      <c r="U125" s="33" t="s">
        <v>26</v>
      </c>
      <c r="V125" s="33" t="s">
        <v>26</v>
      </c>
      <c r="W125" s="33" t="s">
        <v>26</v>
      </c>
    </row>
    <row r="126" spans="1:23" x14ac:dyDescent="0.3">
      <c r="A126" s="7" t="s">
        <v>523</v>
      </c>
      <c r="B126" s="25" t="s">
        <v>992</v>
      </c>
      <c r="C126" s="7" t="s">
        <v>347</v>
      </c>
      <c r="D126" s="7" t="s">
        <v>466</v>
      </c>
      <c r="E126" s="25" t="s">
        <v>1067</v>
      </c>
      <c r="F126" s="7" t="s">
        <v>539</v>
      </c>
      <c r="G126" s="17">
        <v>0.06</v>
      </c>
      <c r="H126" s="7" t="s">
        <v>540</v>
      </c>
      <c r="I126" s="7" t="s">
        <v>470</v>
      </c>
      <c r="J126" s="25">
        <f t="shared" si="2"/>
        <v>4000</v>
      </c>
      <c r="K126" s="31" t="s">
        <v>471</v>
      </c>
      <c r="L126" s="33" t="s">
        <v>26</v>
      </c>
      <c r="M126" s="33" t="s">
        <v>26</v>
      </c>
      <c r="N126" s="33" t="s">
        <v>26</v>
      </c>
      <c r="O126" s="33" t="s">
        <v>26</v>
      </c>
      <c r="P126" s="33" t="s">
        <v>26</v>
      </c>
      <c r="Q126" s="33" t="s">
        <v>26</v>
      </c>
      <c r="R126" s="33" t="s">
        <v>26</v>
      </c>
      <c r="S126" s="33" t="s">
        <v>26</v>
      </c>
      <c r="T126" s="33" t="s">
        <v>26</v>
      </c>
      <c r="U126" s="33" t="s">
        <v>26</v>
      </c>
      <c r="V126" s="33" t="s">
        <v>26</v>
      </c>
      <c r="W126" s="33">
        <v>4000</v>
      </c>
    </row>
    <row r="127" spans="1:23" x14ac:dyDescent="0.3">
      <c r="A127" s="7" t="s">
        <v>523</v>
      </c>
      <c r="B127" s="25" t="s">
        <v>992</v>
      </c>
      <c r="C127" s="7" t="s">
        <v>347</v>
      </c>
      <c r="D127" s="7" t="s">
        <v>466</v>
      </c>
      <c r="E127" s="25" t="s">
        <v>1068</v>
      </c>
      <c r="F127" s="7" t="s">
        <v>541</v>
      </c>
      <c r="G127" s="17">
        <v>0.06</v>
      </c>
      <c r="H127" s="7" t="s">
        <v>542</v>
      </c>
      <c r="I127" s="7" t="s">
        <v>470</v>
      </c>
      <c r="J127" s="25">
        <f t="shared" si="2"/>
        <v>4000</v>
      </c>
      <c r="K127" s="31" t="s">
        <v>471</v>
      </c>
      <c r="L127" s="33" t="s">
        <v>26</v>
      </c>
      <c r="M127" s="33" t="s">
        <v>26</v>
      </c>
      <c r="N127" s="33">
        <v>4000</v>
      </c>
      <c r="O127" s="33" t="s">
        <v>26</v>
      </c>
      <c r="P127" s="33" t="s">
        <v>26</v>
      </c>
      <c r="Q127" s="33" t="s">
        <v>26</v>
      </c>
      <c r="R127" s="33" t="s">
        <v>26</v>
      </c>
      <c r="S127" s="33" t="s">
        <v>26</v>
      </c>
      <c r="T127" s="33" t="s">
        <v>26</v>
      </c>
      <c r="U127" s="33" t="s">
        <v>26</v>
      </c>
      <c r="V127" s="33" t="s">
        <v>26</v>
      </c>
      <c r="W127" s="33" t="s">
        <v>26</v>
      </c>
    </row>
    <row r="128" spans="1:23" x14ac:dyDescent="0.3">
      <c r="A128" s="7" t="s">
        <v>523</v>
      </c>
      <c r="B128" s="25" t="s">
        <v>992</v>
      </c>
      <c r="C128" s="7" t="s">
        <v>347</v>
      </c>
      <c r="D128" s="7" t="s">
        <v>466</v>
      </c>
      <c r="E128" s="25" t="s">
        <v>543</v>
      </c>
      <c r="F128" s="7" t="s">
        <v>544</v>
      </c>
      <c r="G128" s="17">
        <v>0.1</v>
      </c>
      <c r="H128" s="7" t="s">
        <v>545</v>
      </c>
      <c r="I128" s="7" t="s">
        <v>470</v>
      </c>
      <c r="J128" s="25">
        <f t="shared" si="2"/>
        <v>70397</v>
      </c>
      <c r="K128" s="31" t="s">
        <v>471</v>
      </c>
      <c r="L128" s="33" t="s">
        <v>26</v>
      </c>
      <c r="M128" s="33" t="s">
        <v>26</v>
      </c>
      <c r="N128" s="33" t="s">
        <v>26</v>
      </c>
      <c r="O128" s="33" t="s">
        <v>26</v>
      </c>
      <c r="P128" s="33" t="s">
        <v>26</v>
      </c>
      <c r="Q128" s="33" t="s">
        <v>26</v>
      </c>
      <c r="R128" s="33" t="s">
        <v>26</v>
      </c>
      <c r="S128" s="33" t="s">
        <v>26</v>
      </c>
      <c r="T128" s="33" t="s">
        <v>26</v>
      </c>
      <c r="U128" s="33" t="s">
        <v>26</v>
      </c>
      <c r="V128" s="33" t="s">
        <v>26</v>
      </c>
      <c r="W128" s="33">
        <v>70397</v>
      </c>
    </row>
    <row r="129" spans="1:23" x14ac:dyDescent="0.3">
      <c r="A129" s="7" t="s">
        <v>523</v>
      </c>
      <c r="B129" s="25" t="s">
        <v>992</v>
      </c>
      <c r="C129" s="7" t="s">
        <v>347</v>
      </c>
      <c r="D129" s="7" t="s">
        <v>466</v>
      </c>
      <c r="E129" s="25" t="s">
        <v>546</v>
      </c>
      <c r="F129" s="7" t="s">
        <v>547</v>
      </c>
      <c r="G129" s="17">
        <v>0.05</v>
      </c>
      <c r="H129" s="7" t="s">
        <v>548</v>
      </c>
      <c r="I129" s="7" t="s">
        <v>470</v>
      </c>
      <c r="J129" s="25">
        <f t="shared" si="2"/>
        <v>1525</v>
      </c>
      <c r="K129" s="31" t="s">
        <v>549</v>
      </c>
      <c r="L129" s="33" t="s">
        <v>26</v>
      </c>
      <c r="M129" s="33" t="s">
        <v>26</v>
      </c>
      <c r="N129" s="33" t="s">
        <v>26</v>
      </c>
      <c r="O129" s="33" t="s">
        <v>26</v>
      </c>
      <c r="P129" s="33" t="s">
        <v>26</v>
      </c>
      <c r="Q129" s="33" t="s">
        <v>26</v>
      </c>
      <c r="R129" s="33" t="s">
        <v>26</v>
      </c>
      <c r="S129" s="33" t="s">
        <v>26</v>
      </c>
      <c r="T129" s="33" t="s">
        <v>26</v>
      </c>
      <c r="U129" s="33">
        <v>700</v>
      </c>
      <c r="V129" s="33">
        <v>700</v>
      </c>
      <c r="W129" s="33">
        <v>125</v>
      </c>
    </row>
    <row r="130" spans="1:23" x14ac:dyDescent="0.3">
      <c r="A130" s="7" t="s">
        <v>523</v>
      </c>
      <c r="B130" s="25" t="s">
        <v>992</v>
      </c>
      <c r="C130" s="7" t="s">
        <v>347</v>
      </c>
      <c r="D130" s="7" t="s">
        <v>466</v>
      </c>
      <c r="E130" s="25" t="s">
        <v>550</v>
      </c>
      <c r="F130" s="7" t="s">
        <v>551</v>
      </c>
      <c r="G130" s="17">
        <v>0.1</v>
      </c>
      <c r="H130" s="7" t="s">
        <v>552</v>
      </c>
      <c r="I130" s="7" t="s">
        <v>470</v>
      </c>
      <c r="J130" s="25">
        <f t="shared" si="2"/>
        <v>1000</v>
      </c>
      <c r="K130" s="31" t="s">
        <v>553</v>
      </c>
      <c r="L130" s="33" t="s">
        <v>26</v>
      </c>
      <c r="M130" s="33" t="s">
        <v>26</v>
      </c>
      <c r="N130" s="33" t="s">
        <v>26</v>
      </c>
      <c r="O130" s="33" t="s">
        <v>26</v>
      </c>
      <c r="P130" s="33" t="s">
        <v>26</v>
      </c>
      <c r="Q130" s="33" t="s">
        <v>26</v>
      </c>
      <c r="R130" s="33" t="s">
        <v>26</v>
      </c>
      <c r="S130" s="33">
        <v>500</v>
      </c>
      <c r="T130" s="33">
        <v>500</v>
      </c>
      <c r="U130" s="33" t="s">
        <v>26</v>
      </c>
      <c r="V130" s="33" t="s">
        <v>26</v>
      </c>
      <c r="W130" s="33" t="s">
        <v>26</v>
      </c>
    </row>
    <row r="131" spans="1:23" x14ac:dyDescent="0.3">
      <c r="A131" s="7" t="s">
        <v>523</v>
      </c>
      <c r="B131" s="25" t="s">
        <v>992</v>
      </c>
      <c r="C131" s="7" t="s">
        <v>347</v>
      </c>
      <c r="D131" s="7" t="s">
        <v>466</v>
      </c>
      <c r="E131" s="25" t="s">
        <v>554</v>
      </c>
      <c r="F131" s="7" t="s">
        <v>555</v>
      </c>
      <c r="G131" s="17">
        <v>0.1</v>
      </c>
      <c r="H131" s="7" t="s">
        <v>552</v>
      </c>
      <c r="I131" s="7" t="s">
        <v>470</v>
      </c>
      <c r="J131" s="25">
        <f t="shared" si="2"/>
        <v>800</v>
      </c>
      <c r="K131" s="31" t="s">
        <v>553</v>
      </c>
      <c r="L131" s="33" t="s">
        <v>26</v>
      </c>
      <c r="M131" s="33" t="s">
        <v>26</v>
      </c>
      <c r="N131" s="33">
        <v>800</v>
      </c>
      <c r="O131" s="33" t="s">
        <v>26</v>
      </c>
      <c r="P131" s="33" t="s">
        <v>26</v>
      </c>
      <c r="Q131" s="33" t="s">
        <v>26</v>
      </c>
      <c r="R131" s="33" t="s">
        <v>26</v>
      </c>
      <c r="S131" s="33" t="s">
        <v>26</v>
      </c>
      <c r="T131" s="33" t="s">
        <v>26</v>
      </c>
      <c r="U131" s="33" t="s">
        <v>26</v>
      </c>
      <c r="V131" s="33" t="s">
        <v>26</v>
      </c>
      <c r="W131" s="33" t="s">
        <v>26</v>
      </c>
    </row>
    <row r="132" spans="1:23" x14ac:dyDescent="0.3">
      <c r="A132" s="7" t="s">
        <v>523</v>
      </c>
      <c r="B132" s="25" t="s">
        <v>992</v>
      </c>
      <c r="C132" s="7" t="s">
        <v>347</v>
      </c>
      <c r="D132" s="7" t="s">
        <v>466</v>
      </c>
      <c r="E132" s="25" t="s">
        <v>556</v>
      </c>
      <c r="F132" s="7" t="s">
        <v>557</v>
      </c>
      <c r="G132" s="17">
        <v>0.1</v>
      </c>
      <c r="H132" s="7" t="s">
        <v>558</v>
      </c>
      <c r="I132" s="7" t="s">
        <v>470</v>
      </c>
      <c r="J132" s="25">
        <f t="shared" si="2"/>
        <v>1136</v>
      </c>
      <c r="K132" s="31" t="s">
        <v>359</v>
      </c>
      <c r="L132" s="33" t="s">
        <v>26</v>
      </c>
      <c r="M132" s="33" t="s">
        <v>26</v>
      </c>
      <c r="N132" s="33" t="s">
        <v>26</v>
      </c>
      <c r="O132" s="33" t="s">
        <v>26</v>
      </c>
      <c r="P132" s="33" t="s">
        <v>26</v>
      </c>
      <c r="Q132" s="33" t="s">
        <v>26</v>
      </c>
      <c r="R132" s="33" t="s">
        <v>26</v>
      </c>
      <c r="S132" s="33">
        <v>568</v>
      </c>
      <c r="T132" s="33">
        <v>568</v>
      </c>
      <c r="U132" s="33" t="s">
        <v>26</v>
      </c>
      <c r="V132" s="33" t="s">
        <v>26</v>
      </c>
      <c r="W132" s="33" t="s">
        <v>26</v>
      </c>
    </row>
    <row r="133" spans="1:23" x14ac:dyDescent="0.3">
      <c r="A133" s="7" t="s">
        <v>523</v>
      </c>
      <c r="B133" s="25" t="s">
        <v>992</v>
      </c>
      <c r="C133" s="7" t="s">
        <v>347</v>
      </c>
      <c r="D133" s="7" t="s">
        <v>466</v>
      </c>
      <c r="E133" s="25" t="s">
        <v>559</v>
      </c>
      <c r="F133" s="7" t="s">
        <v>560</v>
      </c>
      <c r="G133" s="17">
        <v>0.1</v>
      </c>
      <c r="H133" s="7" t="s">
        <v>558</v>
      </c>
      <c r="I133" s="7" t="s">
        <v>470</v>
      </c>
      <c r="J133" s="25">
        <f t="shared" si="2"/>
        <v>1000</v>
      </c>
      <c r="K133" s="31" t="s">
        <v>359</v>
      </c>
      <c r="L133" s="33" t="s">
        <v>26</v>
      </c>
      <c r="M133" s="33" t="s">
        <v>26</v>
      </c>
      <c r="N133" s="33">
        <v>1000</v>
      </c>
      <c r="O133" s="33" t="s">
        <v>26</v>
      </c>
      <c r="P133" s="33" t="s">
        <v>26</v>
      </c>
      <c r="Q133" s="33" t="s">
        <v>26</v>
      </c>
      <c r="R133" s="33" t="s">
        <v>26</v>
      </c>
      <c r="S133" s="33" t="s">
        <v>26</v>
      </c>
      <c r="T133" s="33" t="s">
        <v>26</v>
      </c>
      <c r="U133" s="33" t="s">
        <v>26</v>
      </c>
      <c r="V133" s="33" t="s">
        <v>26</v>
      </c>
      <c r="W133" s="33" t="s">
        <v>26</v>
      </c>
    </row>
    <row r="134" spans="1:23" x14ac:dyDescent="0.3">
      <c r="A134" s="7" t="s">
        <v>523</v>
      </c>
      <c r="B134" s="25" t="s">
        <v>991</v>
      </c>
      <c r="C134" s="7" t="s">
        <v>975</v>
      </c>
      <c r="D134" s="7" t="s">
        <v>147</v>
      </c>
      <c r="E134" s="25" t="s">
        <v>561</v>
      </c>
      <c r="F134" s="7" t="s">
        <v>153</v>
      </c>
      <c r="G134" s="17">
        <v>7.0000000000000007E-2</v>
      </c>
      <c r="H134" s="7" t="s">
        <v>245</v>
      </c>
      <c r="I134" s="7" t="s">
        <v>58</v>
      </c>
      <c r="J134" s="25">
        <f t="shared" si="2"/>
        <v>2</v>
      </c>
      <c r="K134" s="31" t="s">
        <v>28</v>
      </c>
      <c r="L134" s="33" t="s">
        <v>26</v>
      </c>
      <c r="M134" s="33" t="s">
        <v>26</v>
      </c>
      <c r="N134" s="33" t="s">
        <v>26</v>
      </c>
      <c r="O134" s="33" t="s">
        <v>26</v>
      </c>
      <c r="P134" s="33" t="s">
        <v>26</v>
      </c>
      <c r="Q134" s="33">
        <v>1</v>
      </c>
      <c r="R134" s="33" t="s">
        <v>26</v>
      </c>
      <c r="S134" s="33" t="s">
        <v>26</v>
      </c>
      <c r="T134" s="33" t="s">
        <v>26</v>
      </c>
      <c r="U134" s="33" t="s">
        <v>26</v>
      </c>
      <c r="V134" s="33" t="s">
        <v>26</v>
      </c>
      <c r="W134" s="33">
        <v>1</v>
      </c>
    </row>
    <row r="135" spans="1:23" x14ac:dyDescent="0.3">
      <c r="A135" s="7" t="s">
        <v>523</v>
      </c>
      <c r="B135" s="25" t="s">
        <v>991</v>
      </c>
      <c r="C135" s="7" t="s">
        <v>300</v>
      </c>
      <c r="D135" s="7" t="s">
        <v>141</v>
      </c>
      <c r="E135" s="25" t="s">
        <v>562</v>
      </c>
      <c r="F135" s="7" t="s">
        <v>563</v>
      </c>
      <c r="G135" s="17">
        <v>0.08</v>
      </c>
      <c r="H135" s="7" t="s">
        <v>564</v>
      </c>
      <c r="I135" s="7" t="s">
        <v>429</v>
      </c>
      <c r="J135" s="25">
        <f t="shared" si="2"/>
        <v>24</v>
      </c>
      <c r="K135" s="31" t="s">
        <v>565</v>
      </c>
      <c r="L135" s="33">
        <v>2</v>
      </c>
      <c r="M135" s="33">
        <v>2</v>
      </c>
      <c r="N135" s="33">
        <v>2</v>
      </c>
      <c r="O135" s="33">
        <v>2</v>
      </c>
      <c r="P135" s="33">
        <v>2</v>
      </c>
      <c r="Q135" s="33">
        <v>2</v>
      </c>
      <c r="R135" s="33">
        <v>2</v>
      </c>
      <c r="S135" s="33">
        <v>2</v>
      </c>
      <c r="T135" s="33">
        <v>2</v>
      </c>
      <c r="U135" s="33">
        <v>2</v>
      </c>
      <c r="V135" s="33">
        <v>2</v>
      </c>
      <c r="W135" s="33">
        <v>2</v>
      </c>
    </row>
    <row r="136" spans="1:23" x14ac:dyDescent="0.3">
      <c r="A136" s="35" t="s">
        <v>566</v>
      </c>
      <c r="B136" s="25" t="s">
        <v>991</v>
      </c>
      <c r="C136" s="7" t="s">
        <v>984</v>
      </c>
      <c r="D136" s="7" t="s">
        <v>1002</v>
      </c>
      <c r="E136" s="44" t="s">
        <v>567</v>
      </c>
      <c r="F136" s="7" t="s">
        <v>1004</v>
      </c>
      <c r="G136" s="17">
        <v>0.1</v>
      </c>
      <c r="H136" s="7" t="s">
        <v>1005</v>
      </c>
      <c r="I136" s="7" t="s">
        <v>590</v>
      </c>
      <c r="J136" s="25">
        <v>2</v>
      </c>
      <c r="K136" s="31" t="s">
        <v>774</v>
      </c>
      <c r="L136" s="33" t="s">
        <v>26</v>
      </c>
      <c r="M136" s="33" t="s">
        <v>26</v>
      </c>
      <c r="N136" s="33" t="s">
        <v>26</v>
      </c>
      <c r="O136" s="33" t="s">
        <v>26</v>
      </c>
      <c r="P136" s="33" t="s">
        <v>26</v>
      </c>
      <c r="Q136" s="33" t="s">
        <v>26</v>
      </c>
      <c r="R136" s="33" t="s">
        <v>26</v>
      </c>
      <c r="S136" s="33" t="s">
        <v>26</v>
      </c>
      <c r="T136" s="33">
        <v>1</v>
      </c>
      <c r="U136" s="33" t="s">
        <v>26</v>
      </c>
      <c r="V136" s="33">
        <v>1</v>
      </c>
      <c r="W136" s="33" t="s">
        <v>26</v>
      </c>
    </row>
    <row r="137" spans="1:23" x14ac:dyDescent="0.3">
      <c r="A137" s="35" t="s">
        <v>566</v>
      </c>
      <c r="B137" s="25" t="s">
        <v>991</v>
      </c>
      <c r="C137" s="7" t="s">
        <v>984</v>
      </c>
      <c r="D137" s="7" t="s">
        <v>1002</v>
      </c>
      <c r="E137" s="44" t="s">
        <v>572</v>
      </c>
      <c r="F137" s="7" t="s">
        <v>1006</v>
      </c>
      <c r="G137" s="17">
        <v>0.9</v>
      </c>
      <c r="H137" s="7" t="s">
        <v>1006</v>
      </c>
      <c r="I137" s="7" t="s">
        <v>1017</v>
      </c>
      <c r="J137" s="25">
        <v>1</v>
      </c>
      <c r="K137" s="31" t="s">
        <v>1021</v>
      </c>
      <c r="L137" s="33" t="s">
        <v>26</v>
      </c>
      <c r="M137" s="33" t="s">
        <v>26</v>
      </c>
      <c r="N137" s="33" t="s">
        <v>26</v>
      </c>
      <c r="O137" s="33" t="s">
        <v>26</v>
      </c>
      <c r="P137" s="33" t="s">
        <v>26</v>
      </c>
      <c r="Q137" s="33" t="s">
        <v>26</v>
      </c>
      <c r="R137" s="33" t="s">
        <v>26</v>
      </c>
      <c r="S137" s="33" t="s">
        <v>26</v>
      </c>
      <c r="T137" s="33" t="s">
        <v>26</v>
      </c>
      <c r="U137" s="33" t="s">
        <v>26</v>
      </c>
      <c r="V137" s="33">
        <v>1</v>
      </c>
      <c r="W137" s="33" t="s">
        <v>26</v>
      </c>
    </row>
    <row r="138" spans="1:23" x14ac:dyDescent="0.3">
      <c r="A138" s="35" t="s">
        <v>566</v>
      </c>
      <c r="B138" s="25" t="s">
        <v>991</v>
      </c>
      <c r="C138" s="7" t="s">
        <v>984</v>
      </c>
      <c r="D138" s="7" t="s">
        <v>323</v>
      </c>
      <c r="E138" s="44" t="s">
        <v>577</v>
      </c>
      <c r="F138" s="7" t="s">
        <v>1007</v>
      </c>
      <c r="G138" s="17">
        <v>0.35</v>
      </c>
      <c r="H138" s="7" t="s">
        <v>1008</v>
      </c>
      <c r="I138" s="7" t="s">
        <v>1018</v>
      </c>
      <c r="J138" s="25">
        <v>3</v>
      </c>
      <c r="K138" s="31" t="s">
        <v>28</v>
      </c>
      <c r="L138" s="33" t="s">
        <v>26</v>
      </c>
      <c r="M138" s="33" t="s">
        <v>26</v>
      </c>
      <c r="N138" s="33" t="s">
        <v>26</v>
      </c>
      <c r="O138" s="33">
        <v>2</v>
      </c>
      <c r="P138" s="33">
        <v>1</v>
      </c>
      <c r="Q138" s="33" t="s">
        <v>26</v>
      </c>
      <c r="R138" s="33" t="s">
        <v>26</v>
      </c>
      <c r="S138" s="33" t="s">
        <v>26</v>
      </c>
      <c r="T138" s="33" t="s">
        <v>26</v>
      </c>
      <c r="U138" s="33" t="s">
        <v>26</v>
      </c>
      <c r="V138" s="33" t="s">
        <v>26</v>
      </c>
      <c r="W138" s="33" t="s">
        <v>26</v>
      </c>
    </row>
    <row r="139" spans="1:23" x14ac:dyDescent="0.3">
      <c r="A139" s="35" t="s">
        <v>566</v>
      </c>
      <c r="B139" s="25" t="s">
        <v>991</v>
      </c>
      <c r="C139" s="7" t="s">
        <v>984</v>
      </c>
      <c r="D139" s="7" t="s">
        <v>323</v>
      </c>
      <c r="E139" s="44" t="s">
        <v>581</v>
      </c>
      <c r="F139" s="7" t="s">
        <v>1009</v>
      </c>
      <c r="G139" s="17">
        <v>0.45</v>
      </c>
      <c r="H139" s="7" t="s">
        <v>1010</v>
      </c>
      <c r="I139" s="7" t="s">
        <v>1019</v>
      </c>
      <c r="J139" s="25">
        <v>1</v>
      </c>
      <c r="K139" s="31" t="s">
        <v>28</v>
      </c>
      <c r="L139" s="33" t="s">
        <v>26</v>
      </c>
      <c r="M139" s="33" t="s">
        <v>26</v>
      </c>
      <c r="N139" s="33" t="s">
        <v>26</v>
      </c>
      <c r="O139" s="33" t="s">
        <v>26</v>
      </c>
      <c r="P139" s="33" t="s">
        <v>26</v>
      </c>
      <c r="Q139" s="33" t="s">
        <v>26</v>
      </c>
      <c r="R139" s="33" t="s">
        <v>26</v>
      </c>
      <c r="S139" s="33" t="s">
        <v>26</v>
      </c>
      <c r="T139" s="33" t="s">
        <v>26</v>
      </c>
      <c r="U139" s="33" t="s">
        <v>26</v>
      </c>
      <c r="V139" s="33" t="s">
        <v>26</v>
      </c>
      <c r="W139" s="33">
        <v>1</v>
      </c>
    </row>
    <row r="140" spans="1:23" x14ac:dyDescent="0.3">
      <c r="A140" s="35" t="s">
        <v>566</v>
      </c>
      <c r="B140" s="25" t="s">
        <v>991</v>
      </c>
      <c r="C140" s="7" t="s">
        <v>984</v>
      </c>
      <c r="D140" s="7" t="s">
        <v>323</v>
      </c>
      <c r="E140" s="44" t="s">
        <v>585</v>
      </c>
      <c r="F140" s="7" t="s">
        <v>1011</v>
      </c>
      <c r="G140" s="17">
        <v>0.1</v>
      </c>
      <c r="H140" s="7" t="s">
        <v>1012</v>
      </c>
      <c r="I140" s="7" t="s">
        <v>590</v>
      </c>
      <c r="J140" s="25">
        <v>3</v>
      </c>
      <c r="K140" s="31" t="s">
        <v>34</v>
      </c>
      <c r="L140" s="33" t="s">
        <v>26</v>
      </c>
      <c r="M140" s="33" t="s">
        <v>26</v>
      </c>
      <c r="N140" s="33" t="s">
        <v>26</v>
      </c>
      <c r="O140" s="33" t="s">
        <v>26</v>
      </c>
      <c r="P140" s="33">
        <v>1</v>
      </c>
      <c r="Q140" s="33" t="s">
        <v>26</v>
      </c>
      <c r="R140" s="33" t="s">
        <v>26</v>
      </c>
      <c r="S140" s="33">
        <v>1</v>
      </c>
      <c r="T140" s="33" t="s">
        <v>26</v>
      </c>
      <c r="U140" s="33" t="s">
        <v>26</v>
      </c>
      <c r="V140" s="33" t="s">
        <v>26</v>
      </c>
      <c r="W140" s="33">
        <v>1</v>
      </c>
    </row>
    <row r="141" spans="1:23" x14ac:dyDescent="0.3">
      <c r="A141" s="35" t="s">
        <v>566</v>
      </c>
      <c r="B141" s="25" t="s">
        <v>991</v>
      </c>
      <c r="C141" s="7" t="s">
        <v>984</v>
      </c>
      <c r="D141" s="7" t="s">
        <v>1003</v>
      </c>
      <c r="E141" s="44" t="s">
        <v>588</v>
      </c>
      <c r="F141" s="7" t="s">
        <v>1013</v>
      </c>
      <c r="G141" s="17">
        <v>0.4</v>
      </c>
      <c r="H141" s="7" t="s">
        <v>1014</v>
      </c>
      <c r="I141" s="7" t="s">
        <v>590</v>
      </c>
      <c r="J141" s="25">
        <v>4</v>
      </c>
      <c r="K141" s="31" t="s">
        <v>34</v>
      </c>
      <c r="L141" s="33" t="s">
        <v>26</v>
      </c>
      <c r="M141" s="33">
        <v>1</v>
      </c>
      <c r="N141" s="33" t="s">
        <v>26</v>
      </c>
      <c r="O141" s="33" t="s">
        <v>26</v>
      </c>
      <c r="P141" s="33">
        <v>1</v>
      </c>
      <c r="Q141" s="33" t="s">
        <v>26</v>
      </c>
      <c r="R141" s="33" t="s">
        <v>26</v>
      </c>
      <c r="S141" s="33">
        <v>1</v>
      </c>
      <c r="T141" s="33" t="s">
        <v>26</v>
      </c>
      <c r="U141" s="33" t="s">
        <v>26</v>
      </c>
      <c r="V141" s="33">
        <v>1</v>
      </c>
      <c r="W141" s="33" t="s">
        <v>26</v>
      </c>
    </row>
    <row r="142" spans="1:23" x14ac:dyDescent="0.3">
      <c r="A142" s="35" t="s">
        <v>566</v>
      </c>
      <c r="B142" s="25" t="s">
        <v>991</v>
      </c>
      <c r="C142" s="7" t="s">
        <v>984</v>
      </c>
      <c r="D142" s="7" t="s">
        <v>1003</v>
      </c>
      <c r="E142" s="44" t="s">
        <v>592</v>
      </c>
      <c r="F142" s="7" t="s">
        <v>1015</v>
      </c>
      <c r="G142" s="17">
        <v>0.6</v>
      </c>
      <c r="H142" s="7" t="s">
        <v>1016</v>
      </c>
      <c r="I142" s="7" t="s">
        <v>1020</v>
      </c>
      <c r="J142" s="25">
        <v>1</v>
      </c>
      <c r="K142" s="31" t="s">
        <v>28</v>
      </c>
      <c r="L142" s="33" t="s">
        <v>26</v>
      </c>
      <c r="M142" s="33" t="s">
        <v>26</v>
      </c>
      <c r="N142" s="33" t="s">
        <v>26</v>
      </c>
      <c r="O142" s="33" t="s">
        <v>26</v>
      </c>
      <c r="P142" s="33" t="s">
        <v>26</v>
      </c>
      <c r="Q142" s="33" t="s">
        <v>26</v>
      </c>
      <c r="R142" s="33" t="s">
        <v>26</v>
      </c>
      <c r="S142" s="33" t="s">
        <v>26</v>
      </c>
      <c r="T142" s="33" t="s">
        <v>26</v>
      </c>
      <c r="U142" s="33" t="s">
        <v>26</v>
      </c>
      <c r="V142" s="33">
        <v>1</v>
      </c>
      <c r="W142" s="33" t="s">
        <v>26</v>
      </c>
    </row>
    <row r="143" spans="1:23" s="5" customFormat="1" x14ac:dyDescent="0.3">
      <c r="A143" s="35" t="s">
        <v>566</v>
      </c>
      <c r="B143" s="25" t="s">
        <v>992</v>
      </c>
      <c r="C143" s="35" t="s">
        <v>347</v>
      </c>
      <c r="D143" s="35" t="s">
        <v>22</v>
      </c>
      <c r="E143" s="44" t="s">
        <v>596</v>
      </c>
      <c r="F143" s="35" t="s">
        <v>568</v>
      </c>
      <c r="G143" s="81">
        <v>0.2</v>
      </c>
      <c r="H143" s="35" t="s">
        <v>568</v>
      </c>
      <c r="I143" s="30" t="s">
        <v>569</v>
      </c>
      <c r="J143" s="44">
        <v>1</v>
      </c>
      <c r="K143" s="30" t="s">
        <v>570</v>
      </c>
      <c r="L143" s="44" t="s">
        <v>26</v>
      </c>
      <c r="M143" s="44" t="s">
        <v>26</v>
      </c>
      <c r="N143" s="44">
        <v>1</v>
      </c>
      <c r="O143" s="44" t="s">
        <v>26</v>
      </c>
      <c r="P143" s="44" t="s">
        <v>26</v>
      </c>
      <c r="Q143" s="44" t="s">
        <v>26</v>
      </c>
      <c r="R143" s="44" t="s">
        <v>26</v>
      </c>
      <c r="S143" s="44" t="s">
        <v>26</v>
      </c>
      <c r="T143" s="44" t="s">
        <v>26</v>
      </c>
      <c r="U143" s="44" t="s">
        <v>26</v>
      </c>
      <c r="V143" s="44" t="s">
        <v>26</v>
      </c>
      <c r="W143" s="44" t="s">
        <v>26</v>
      </c>
    </row>
    <row r="144" spans="1:23" s="5" customFormat="1" x14ac:dyDescent="0.3">
      <c r="A144" s="35" t="s">
        <v>566</v>
      </c>
      <c r="B144" s="25" t="s">
        <v>991</v>
      </c>
      <c r="C144" s="35" t="s">
        <v>985</v>
      </c>
      <c r="D144" s="35" t="s">
        <v>571</v>
      </c>
      <c r="E144" s="44" t="s">
        <v>599</v>
      </c>
      <c r="F144" s="35" t="s">
        <v>573</v>
      </c>
      <c r="G144" s="84">
        <v>1</v>
      </c>
      <c r="H144" s="35" t="s">
        <v>574</v>
      </c>
      <c r="I144" s="30" t="s">
        <v>575</v>
      </c>
      <c r="J144" s="44">
        <v>1</v>
      </c>
      <c r="K144" s="30" t="s">
        <v>28</v>
      </c>
      <c r="L144" s="44" t="s">
        <v>26</v>
      </c>
      <c r="M144" s="44" t="s">
        <v>26</v>
      </c>
      <c r="N144" s="44" t="s">
        <v>26</v>
      </c>
      <c r="O144" s="44" t="s">
        <v>26</v>
      </c>
      <c r="P144" s="44" t="s">
        <v>26</v>
      </c>
      <c r="Q144" s="44" t="s">
        <v>26</v>
      </c>
      <c r="R144" s="44" t="s">
        <v>26</v>
      </c>
      <c r="S144" s="44" t="s">
        <v>26</v>
      </c>
      <c r="T144" s="44" t="s">
        <v>26</v>
      </c>
      <c r="U144" s="44">
        <v>1</v>
      </c>
      <c r="V144" s="44" t="s">
        <v>26</v>
      </c>
      <c r="W144" s="44" t="s">
        <v>26</v>
      </c>
    </row>
    <row r="145" spans="1:23" s="5" customFormat="1" x14ac:dyDescent="0.3">
      <c r="A145" s="35" t="s">
        <v>566</v>
      </c>
      <c r="B145" s="25" t="s">
        <v>991</v>
      </c>
      <c r="C145" s="35" t="s">
        <v>985</v>
      </c>
      <c r="D145" s="35" t="s">
        <v>576</v>
      </c>
      <c r="E145" s="44" t="s">
        <v>995</v>
      </c>
      <c r="F145" s="35" t="s">
        <v>578</v>
      </c>
      <c r="G145" s="84">
        <v>0.35</v>
      </c>
      <c r="H145" s="35" t="s">
        <v>579</v>
      </c>
      <c r="I145" s="30" t="s">
        <v>580</v>
      </c>
      <c r="J145" s="44">
        <f>SUM(L145:W145)</f>
        <v>1</v>
      </c>
      <c r="K145" s="30" t="s">
        <v>28</v>
      </c>
      <c r="L145" s="44" t="s">
        <v>26</v>
      </c>
      <c r="M145" s="44">
        <v>1</v>
      </c>
      <c r="N145" s="44" t="s">
        <v>26</v>
      </c>
      <c r="O145" s="44" t="s">
        <v>26</v>
      </c>
      <c r="P145" s="44" t="s">
        <v>26</v>
      </c>
      <c r="Q145" s="44" t="s">
        <v>26</v>
      </c>
      <c r="R145" s="44" t="s">
        <v>26</v>
      </c>
      <c r="S145" s="44" t="s">
        <v>26</v>
      </c>
      <c r="T145" s="44" t="s">
        <v>26</v>
      </c>
      <c r="U145" s="44" t="s">
        <v>26</v>
      </c>
      <c r="V145" s="44" t="s">
        <v>26</v>
      </c>
      <c r="W145" s="44" t="s">
        <v>26</v>
      </c>
    </row>
    <row r="146" spans="1:23" s="5" customFormat="1" x14ac:dyDescent="0.3">
      <c r="A146" s="35" t="s">
        <v>566</v>
      </c>
      <c r="B146" s="25" t="s">
        <v>991</v>
      </c>
      <c r="C146" s="35" t="s">
        <v>985</v>
      </c>
      <c r="D146" s="35" t="s">
        <v>576</v>
      </c>
      <c r="E146" s="44" t="s">
        <v>996</v>
      </c>
      <c r="F146" s="35" t="s">
        <v>582</v>
      </c>
      <c r="G146" s="84">
        <v>0.35</v>
      </c>
      <c r="H146" s="35" t="s">
        <v>583</v>
      </c>
      <c r="I146" s="30" t="s">
        <v>584</v>
      </c>
      <c r="J146" s="44">
        <f>SUM(L146:W146)</f>
        <v>4</v>
      </c>
      <c r="K146" s="30" t="s">
        <v>58</v>
      </c>
      <c r="L146" s="44" t="s">
        <v>26</v>
      </c>
      <c r="M146" s="44" t="s">
        <v>26</v>
      </c>
      <c r="N146" s="44">
        <v>1</v>
      </c>
      <c r="O146" s="44" t="s">
        <v>26</v>
      </c>
      <c r="P146" s="44" t="s">
        <v>26</v>
      </c>
      <c r="Q146" s="44">
        <v>1</v>
      </c>
      <c r="R146" s="44" t="s">
        <v>26</v>
      </c>
      <c r="S146" s="44" t="s">
        <v>26</v>
      </c>
      <c r="T146" s="44">
        <v>1</v>
      </c>
      <c r="U146" s="44" t="s">
        <v>26</v>
      </c>
      <c r="V146" s="44" t="s">
        <v>26</v>
      </c>
      <c r="W146" s="44">
        <v>1</v>
      </c>
    </row>
    <row r="147" spans="1:23" s="5" customFormat="1" x14ac:dyDescent="0.3">
      <c r="A147" s="35" t="s">
        <v>566</v>
      </c>
      <c r="B147" s="25" t="s">
        <v>991</v>
      </c>
      <c r="C147" s="35" t="s">
        <v>985</v>
      </c>
      <c r="D147" s="35" t="s">
        <v>576</v>
      </c>
      <c r="E147" s="44" t="s">
        <v>997</v>
      </c>
      <c r="F147" s="35" t="s">
        <v>586</v>
      </c>
      <c r="G147" s="84">
        <v>0.3</v>
      </c>
      <c r="H147" s="35" t="s">
        <v>586</v>
      </c>
      <c r="I147" s="30" t="s">
        <v>587</v>
      </c>
      <c r="J147" s="44">
        <f>SUM(L147:W147)</f>
        <v>1</v>
      </c>
      <c r="K147" s="30" t="s">
        <v>28</v>
      </c>
      <c r="L147" s="44" t="s">
        <v>26</v>
      </c>
      <c r="M147" s="44" t="s">
        <v>26</v>
      </c>
      <c r="N147" s="44" t="s">
        <v>26</v>
      </c>
      <c r="O147" s="44" t="s">
        <v>26</v>
      </c>
      <c r="P147" s="44" t="s">
        <v>26</v>
      </c>
      <c r="Q147" s="44" t="s">
        <v>26</v>
      </c>
      <c r="R147" s="44" t="s">
        <v>26</v>
      </c>
      <c r="S147" s="44" t="s">
        <v>26</v>
      </c>
      <c r="T147" s="44" t="s">
        <v>26</v>
      </c>
      <c r="U147" s="44" t="s">
        <v>26</v>
      </c>
      <c r="V147" s="44">
        <v>1</v>
      </c>
      <c r="W147" s="44" t="s">
        <v>26</v>
      </c>
    </row>
    <row r="148" spans="1:23" s="5" customFormat="1" x14ac:dyDescent="0.3">
      <c r="A148" s="35" t="s">
        <v>566</v>
      </c>
      <c r="B148" s="25" t="s">
        <v>991</v>
      </c>
      <c r="C148" s="35" t="s">
        <v>985</v>
      </c>
      <c r="D148" s="35" t="s">
        <v>411</v>
      </c>
      <c r="E148" s="44" t="s">
        <v>998</v>
      </c>
      <c r="F148" s="35" t="s">
        <v>589</v>
      </c>
      <c r="G148" s="84">
        <v>1</v>
      </c>
      <c r="H148" s="35" t="s">
        <v>589</v>
      </c>
      <c r="I148" s="30" t="s">
        <v>590</v>
      </c>
      <c r="J148" s="44">
        <v>4</v>
      </c>
      <c r="K148" s="30" t="s">
        <v>422</v>
      </c>
      <c r="L148" s="44" t="s">
        <v>26</v>
      </c>
      <c r="M148" s="44" t="s">
        <v>26</v>
      </c>
      <c r="N148" s="44" t="s">
        <v>26</v>
      </c>
      <c r="O148" s="44">
        <v>1</v>
      </c>
      <c r="P148" s="44" t="s">
        <v>26</v>
      </c>
      <c r="Q148" s="44" t="s">
        <v>26</v>
      </c>
      <c r="R148" s="44">
        <v>1</v>
      </c>
      <c r="S148" s="44" t="s">
        <v>26</v>
      </c>
      <c r="T148" s="44" t="s">
        <v>26</v>
      </c>
      <c r="U148" s="44">
        <v>1</v>
      </c>
      <c r="V148" s="44" t="s">
        <v>26</v>
      </c>
      <c r="W148" s="44">
        <v>1</v>
      </c>
    </row>
    <row r="149" spans="1:23" s="5" customFormat="1" x14ac:dyDescent="0.3">
      <c r="A149" s="35" t="s">
        <v>566</v>
      </c>
      <c r="B149" s="25" t="s">
        <v>991</v>
      </c>
      <c r="C149" s="35" t="s">
        <v>985</v>
      </c>
      <c r="D149" s="35" t="s">
        <v>591</v>
      </c>
      <c r="E149" s="44" t="s">
        <v>999</v>
      </c>
      <c r="F149" s="35" t="s">
        <v>593</v>
      </c>
      <c r="G149" s="84">
        <v>1</v>
      </c>
      <c r="H149" s="35" t="s">
        <v>594</v>
      </c>
      <c r="I149" s="30" t="s">
        <v>595</v>
      </c>
      <c r="J149" s="44">
        <v>1</v>
      </c>
      <c r="K149" s="30" t="s">
        <v>28</v>
      </c>
      <c r="L149" s="44" t="s">
        <v>26</v>
      </c>
      <c r="M149" s="44" t="s">
        <v>26</v>
      </c>
      <c r="N149" s="44" t="s">
        <v>26</v>
      </c>
      <c r="O149" s="44" t="s">
        <v>26</v>
      </c>
      <c r="P149" s="44" t="s">
        <v>26</v>
      </c>
      <c r="Q149" s="44" t="s">
        <v>26</v>
      </c>
      <c r="R149" s="44" t="s">
        <v>26</v>
      </c>
      <c r="S149" s="44" t="s">
        <v>26</v>
      </c>
      <c r="T149" s="44" t="s">
        <v>26</v>
      </c>
      <c r="U149" s="44" t="s">
        <v>26</v>
      </c>
      <c r="V149" s="44" t="s">
        <v>26</v>
      </c>
      <c r="W149" s="44">
        <v>1</v>
      </c>
    </row>
    <row r="150" spans="1:23" s="5" customFormat="1" x14ac:dyDescent="0.3">
      <c r="A150" s="35" t="s">
        <v>566</v>
      </c>
      <c r="B150" s="25" t="s">
        <v>991</v>
      </c>
      <c r="C150" s="35" t="s">
        <v>975</v>
      </c>
      <c r="D150" s="7" t="s">
        <v>147</v>
      </c>
      <c r="E150" s="44" t="s">
        <v>1000</v>
      </c>
      <c r="F150" s="35" t="s">
        <v>153</v>
      </c>
      <c r="G150" s="84">
        <v>7.0000000000000007E-2</v>
      </c>
      <c r="H150" s="35" t="s">
        <v>597</v>
      </c>
      <c r="I150" s="30" t="s">
        <v>598</v>
      </c>
      <c r="J150" s="44">
        <v>2</v>
      </c>
      <c r="K150" s="30" t="s">
        <v>28</v>
      </c>
      <c r="L150" s="44" t="s">
        <v>26</v>
      </c>
      <c r="M150" s="44" t="s">
        <v>26</v>
      </c>
      <c r="N150" s="44" t="s">
        <v>26</v>
      </c>
      <c r="O150" s="44" t="s">
        <v>26</v>
      </c>
      <c r="P150" s="44" t="s">
        <v>26</v>
      </c>
      <c r="Q150" s="44">
        <v>1</v>
      </c>
      <c r="R150" s="44" t="s">
        <v>26</v>
      </c>
      <c r="S150" s="44" t="s">
        <v>26</v>
      </c>
      <c r="T150" s="44" t="s">
        <v>26</v>
      </c>
      <c r="U150" s="44" t="s">
        <v>26</v>
      </c>
      <c r="V150" s="44" t="s">
        <v>26</v>
      </c>
      <c r="W150" s="44">
        <v>1</v>
      </c>
    </row>
    <row r="151" spans="1:23" s="5" customFormat="1" x14ac:dyDescent="0.3">
      <c r="A151" s="35" t="s">
        <v>566</v>
      </c>
      <c r="B151" s="25" t="s">
        <v>991</v>
      </c>
      <c r="C151" s="35" t="s">
        <v>300</v>
      </c>
      <c r="D151" s="35" t="s">
        <v>141</v>
      </c>
      <c r="E151" s="44" t="s">
        <v>1001</v>
      </c>
      <c r="F151" s="35" t="s">
        <v>600</v>
      </c>
      <c r="G151" s="84">
        <v>0.08</v>
      </c>
      <c r="H151" s="35" t="s">
        <v>601</v>
      </c>
      <c r="I151" s="30" t="s">
        <v>590</v>
      </c>
      <c r="J151" s="44">
        <v>24</v>
      </c>
      <c r="K151" s="31" t="s">
        <v>305</v>
      </c>
      <c r="L151" s="44">
        <v>2</v>
      </c>
      <c r="M151" s="44">
        <v>2</v>
      </c>
      <c r="N151" s="44">
        <v>2</v>
      </c>
      <c r="O151" s="44">
        <v>2</v>
      </c>
      <c r="P151" s="44">
        <v>2</v>
      </c>
      <c r="Q151" s="44">
        <v>2</v>
      </c>
      <c r="R151" s="44">
        <v>2</v>
      </c>
      <c r="S151" s="44">
        <v>2</v>
      </c>
      <c r="T151" s="44">
        <v>2</v>
      </c>
      <c r="U151" s="44">
        <v>2</v>
      </c>
      <c r="V151" s="44">
        <v>2</v>
      </c>
      <c r="W151" s="44">
        <v>2</v>
      </c>
    </row>
    <row r="152" spans="1:23" x14ac:dyDescent="0.3">
      <c r="A152" s="7" t="s">
        <v>602</v>
      </c>
      <c r="B152" s="25" t="s">
        <v>991</v>
      </c>
      <c r="C152" s="7" t="s">
        <v>300</v>
      </c>
      <c r="D152" s="7" t="s">
        <v>603</v>
      </c>
      <c r="E152" s="25" t="s">
        <v>604</v>
      </c>
      <c r="F152" s="7" t="s">
        <v>605</v>
      </c>
      <c r="G152" s="17">
        <v>0.6</v>
      </c>
      <c r="H152" s="7" t="s">
        <v>606</v>
      </c>
      <c r="I152" s="45" t="s">
        <v>607</v>
      </c>
      <c r="J152" s="46">
        <f>+AVERAGE(L152:W152)</f>
        <v>1</v>
      </c>
      <c r="K152" s="45" t="s">
        <v>608</v>
      </c>
      <c r="L152" s="47">
        <v>1</v>
      </c>
      <c r="M152" s="47">
        <v>1</v>
      </c>
      <c r="N152" s="47">
        <v>1</v>
      </c>
      <c r="O152" s="47">
        <v>1</v>
      </c>
      <c r="P152" s="47">
        <v>1</v>
      </c>
      <c r="Q152" s="47">
        <v>1</v>
      </c>
      <c r="R152" s="47">
        <v>1</v>
      </c>
      <c r="S152" s="47">
        <v>1</v>
      </c>
      <c r="T152" s="47">
        <v>1</v>
      </c>
      <c r="U152" s="47">
        <v>1</v>
      </c>
      <c r="V152" s="47">
        <v>1</v>
      </c>
      <c r="W152" s="47">
        <v>1</v>
      </c>
    </row>
    <row r="153" spans="1:23" x14ac:dyDescent="0.3">
      <c r="A153" s="7" t="s">
        <v>602</v>
      </c>
      <c r="B153" s="25" t="s">
        <v>991</v>
      </c>
      <c r="C153" s="7" t="s">
        <v>300</v>
      </c>
      <c r="D153" s="7" t="s">
        <v>603</v>
      </c>
      <c r="E153" s="25" t="s">
        <v>609</v>
      </c>
      <c r="F153" s="7" t="s">
        <v>610</v>
      </c>
      <c r="G153" s="17">
        <v>0.4</v>
      </c>
      <c r="H153" s="7" t="s">
        <v>611</v>
      </c>
      <c r="I153" s="45" t="s">
        <v>612</v>
      </c>
      <c r="J153" s="25">
        <f t="shared" ref="J153:J158" si="3">+SUM(L153:W153)</f>
        <v>40</v>
      </c>
      <c r="K153" s="45" t="s">
        <v>613</v>
      </c>
      <c r="L153" s="25">
        <v>5</v>
      </c>
      <c r="M153" s="25">
        <v>6</v>
      </c>
      <c r="N153" s="25">
        <v>4</v>
      </c>
      <c r="O153" s="25">
        <v>3</v>
      </c>
      <c r="P153" s="25">
        <v>2</v>
      </c>
      <c r="Q153" s="25">
        <v>2</v>
      </c>
      <c r="R153" s="25">
        <v>6</v>
      </c>
      <c r="S153" s="25">
        <v>2</v>
      </c>
      <c r="T153" s="25">
        <v>3</v>
      </c>
      <c r="U153" s="25">
        <v>3</v>
      </c>
      <c r="V153" s="25">
        <v>2</v>
      </c>
      <c r="W153" s="25">
        <v>2</v>
      </c>
    </row>
    <row r="154" spans="1:23" x14ac:dyDescent="0.3">
      <c r="A154" s="7" t="s">
        <v>602</v>
      </c>
      <c r="B154" s="25" t="s">
        <v>991</v>
      </c>
      <c r="C154" s="7" t="s">
        <v>300</v>
      </c>
      <c r="D154" s="7" t="s">
        <v>614</v>
      </c>
      <c r="E154" s="25" t="s">
        <v>615</v>
      </c>
      <c r="F154" s="7" t="s">
        <v>616</v>
      </c>
      <c r="G154" s="17">
        <v>0.25</v>
      </c>
      <c r="H154" s="7" t="s">
        <v>617</v>
      </c>
      <c r="I154" s="45" t="s">
        <v>618</v>
      </c>
      <c r="J154" s="25">
        <f t="shared" si="3"/>
        <v>1</v>
      </c>
      <c r="K154" s="45" t="s">
        <v>619</v>
      </c>
      <c r="L154" s="25">
        <v>1</v>
      </c>
      <c r="M154" s="25" t="s">
        <v>26</v>
      </c>
      <c r="N154" s="25" t="s">
        <v>26</v>
      </c>
      <c r="O154" s="25" t="s">
        <v>26</v>
      </c>
      <c r="P154" s="25" t="s">
        <v>26</v>
      </c>
      <c r="Q154" s="25" t="s">
        <v>26</v>
      </c>
      <c r="R154" s="25" t="s">
        <v>26</v>
      </c>
      <c r="S154" s="25" t="s">
        <v>26</v>
      </c>
      <c r="T154" s="25" t="s">
        <v>26</v>
      </c>
      <c r="U154" s="25" t="s">
        <v>26</v>
      </c>
      <c r="V154" s="25" t="s">
        <v>26</v>
      </c>
      <c r="W154" s="25" t="s">
        <v>26</v>
      </c>
    </row>
    <row r="155" spans="1:23" x14ac:dyDescent="0.3">
      <c r="A155" s="7" t="s">
        <v>602</v>
      </c>
      <c r="B155" s="25" t="s">
        <v>991</v>
      </c>
      <c r="C155" s="7" t="s">
        <v>300</v>
      </c>
      <c r="D155" s="7" t="s">
        <v>614</v>
      </c>
      <c r="E155" s="25" t="s">
        <v>620</v>
      </c>
      <c r="F155" s="7" t="s">
        <v>621</v>
      </c>
      <c r="G155" s="17">
        <v>0.4</v>
      </c>
      <c r="H155" s="48" t="s">
        <v>622</v>
      </c>
      <c r="I155" s="45" t="s">
        <v>623</v>
      </c>
      <c r="J155" s="25">
        <f t="shared" si="3"/>
        <v>14</v>
      </c>
      <c r="K155" s="45" t="s">
        <v>624</v>
      </c>
      <c r="L155" s="25">
        <v>2</v>
      </c>
      <c r="M155" s="25">
        <v>2</v>
      </c>
      <c r="N155" s="25">
        <v>1</v>
      </c>
      <c r="O155" s="25">
        <v>2</v>
      </c>
      <c r="P155" s="25">
        <v>1</v>
      </c>
      <c r="Q155" s="25">
        <v>1</v>
      </c>
      <c r="R155" s="25">
        <v>1</v>
      </c>
      <c r="S155" s="25">
        <v>2</v>
      </c>
      <c r="T155" s="25">
        <v>1</v>
      </c>
      <c r="U155" s="25">
        <v>1</v>
      </c>
      <c r="V155" s="25" t="s">
        <v>26</v>
      </c>
      <c r="W155" s="25" t="s">
        <v>26</v>
      </c>
    </row>
    <row r="156" spans="1:23" x14ac:dyDescent="0.3">
      <c r="A156" s="7" t="s">
        <v>602</v>
      </c>
      <c r="B156" s="25" t="s">
        <v>991</v>
      </c>
      <c r="C156" s="7" t="s">
        <v>300</v>
      </c>
      <c r="D156" s="7" t="s">
        <v>614</v>
      </c>
      <c r="E156" s="25" t="s">
        <v>625</v>
      </c>
      <c r="F156" s="7" t="s">
        <v>626</v>
      </c>
      <c r="G156" s="17">
        <v>0.35</v>
      </c>
      <c r="H156" s="48" t="s">
        <v>627</v>
      </c>
      <c r="I156" s="45" t="s">
        <v>628</v>
      </c>
      <c r="J156" s="25">
        <f t="shared" si="3"/>
        <v>14</v>
      </c>
      <c r="K156" s="45" t="s">
        <v>624</v>
      </c>
      <c r="L156" s="25">
        <v>1</v>
      </c>
      <c r="M156" s="25">
        <v>1</v>
      </c>
      <c r="N156" s="25">
        <v>3</v>
      </c>
      <c r="O156" s="25">
        <v>0</v>
      </c>
      <c r="P156" s="25">
        <v>2</v>
      </c>
      <c r="Q156" s="25">
        <v>1</v>
      </c>
      <c r="R156" s="25">
        <v>2</v>
      </c>
      <c r="S156" s="25">
        <v>1</v>
      </c>
      <c r="T156" s="25">
        <v>1</v>
      </c>
      <c r="U156" s="25">
        <v>1</v>
      </c>
      <c r="V156" s="25">
        <v>1</v>
      </c>
      <c r="W156" s="45" t="s">
        <v>26</v>
      </c>
    </row>
    <row r="157" spans="1:23" x14ac:dyDescent="0.3">
      <c r="A157" s="7" t="s">
        <v>602</v>
      </c>
      <c r="B157" s="25" t="s">
        <v>991</v>
      </c>
      <c r="C157" s="7" t="s">
        <v>300</v>
      </c>
      <c r="D157" s="7" t="s">
        <v>629</v>
      </c>
      <c r="E157" s="25" t="s">
        <v>630</v>
      </c>
      <c r="F157" s="7" t="s">
        <v>631</v>
      </c>
      <c r="G157" s="17">
        <v>0.35</v>
      </c>
      <c r="H157" s="7" t="s">
        <v>632</v>
      </c>
      <c r="I157" s="49" t="s">
        <v>633</v>
      </c>
      <c r="J157" s="25">
        <f t="shared" si="3"/>
        <v>1</v>
      </c>
      <c r="K157" s="45" t="s">
        <v>397</v>
      </c>
      <c r="L157" s="25" t="s">
        <v>26</v>
      </c>
      <c r="M157" s="25" t="s">
        <v>26</v>
      </c>
      <c r="N157" s="25" t="s">
        <v>26</v>
      </c>
      <c r="O157" s="25" t="s">
        <v>26</v>
      </c>
      <c r="P157" s="25">
        <v>1</v>
      </c>
      <c r="Q157" s="25" t="s">
        <v>26</v>
      </c>
      <c r="R157" s="25" t="s">
        <v>26</v>
      </c>
      <c r="S157" s="25" t="s">
        <v>26</v>
      </c>
      <c r="T157" s="25" t="s">
        <v>26</v>
      </c>
      <c r="U157" s="25" t="s">
        <v>26</v>
      </c>
      <c r="V157" s="25" t="s">
        <v>26</v>
      </c>
      <c r="W157" s="25" t="s">
        <v>26</v>
      </c>
    </row>
    <row r="158" spans="1:23" x14ac:dyDescent="0.3">
      <c r="A158" s="7" t="s">
        <v>602</v>
      </c>
      <c r="B158" s="25" t="s">
        <v>991</v>
      </c>
      <c r="C158" s="7" t="s">
        <v>300</v>
      </c>
      <c r="D158" s="7" t="s">
        <v>629</v>
      </c>
      <c r="E158" s="25" t="s">
        <v>634</v>
      </c>
      <c r="F158" s="7" t="s">
        <v>635</v>
      </c>
      <c r="G158" s="17">
        <v>0.35</v>
      </c>
      <c r="H158" s="7" t="s">
        <v>636</v>
      </c>
      <c r="I158" s="45" t="s">
        <v>637</v>
      </c>
      <c r="J158" s="25">
        <f t="shared" si="3"/>
        <v>2</v>
      </c>
      <c r="K158" s="45" t="s">
        <v>58</v>
      </c>
      <c r="L158" s="25">
        <v>1</v>
      </c>
      <c r="M158" s="25" t="s">
        <v>26</v>
      </c>
      <c r="N158" s="25" t="s">
        <v>26</v>
      </c>
      <c r="O158" s="25" t="s">
        <v>26</v>
      </c>
      <c r="P158" s="25" t="s">
        <v>26</v>
      </c>
      <c r="Q158" s="25" t="s">
        <v>26</v>
      </c>
      <c r="R158" s="25">
        <v>1</v>
      </c>
      <c r="S158" s="25" t="s">
        <v>26</v>
      </c>
      <c r="T158" s="25" t="s">
        <v>26</v>
      </c>
      <c r="U158" s="25" t="s">
        <v>26</v>
      </c>
      <c r="V158" s="25" t="s">
        <v>26</v>
      </c>
      <c r="W158" s="25" t="s">
        <v>26</v>
      </c>
    </row>
    <row r="159" spans="1:23" x14ac:dyDescent="0.3">
      <c r="A159" s="7" t="s">
        <v>602</v>
      </c>
      <c r="B159" s="25" t="s">
        <v>991</v>
      </c>
      <c r="C159" s="7" t="s">
        <v>300</v>
      </c>
      <c r="D159" s="7" t="s">
        <v>629</v>
      </c>
      <c r="E159" s="25" t="s">
        <v>638</v>
      </c>
      <c r="F159" s="7" t="s">
        <v>639</v>
      </c>
      <c r="G159" s="17">
        <v>0.3</v>
      </c>
      <c r="H159" s="7" t="s">
        <v>640</v>
      </c>
      <c r="I159" s="45" t="s">
        <v>641</v>
      </c>
      <c r="J159" s="46">
        <f>+AVERAGE(L159:W159)</f>
        <v>1</v>
      </c>
      <c r="K159" s="45" t="s">
        <v>642</v>
      </c>
      <c r="L159" s="47">
        <v>1</v>
      </c>
      <c r="M159" s="47">
        <v>1</v>
      </c>
      <c r="N159" s="47">
        <v>1</v>
      </c>
      <c r="O159" s="47">
        <v>1</v>
      </c>
      <c r="P159" s="47">
        <v>1</v>
      </c>
      <c r="Q159" s="47">
        <v>1</v>
      </c>
      <c r="R159" s="47">
        <v>1</v>
      </c>
      <c r="S159" s="47">
        <v>1</v>
      </c>
      <c r="T159" s="47">
        <v>1</v>
      </c>
      <c r="U159" s="47">
        <v>1</v>
      </c>
      <c r="V159" s="47">
        <v>1</v>
      </c>
      <c r="W159" s="47">
        <v>1</v>
      </c>
    </row>
    <row r="160" spans="1:23" x14ac:dyDescent="0.3">
      <c r="A160" s="7" t="s">
        <v>602</v>
      </c>
      <c r="B160" s="25" t="s">
        <v>991</v>
      </c>
      <c r="C160" s="7" t="s">
        <v>300</v>
      </c>
      <c r="D160" s="7" t="s">
        <v>643</v>
      </c>
      <c r="E160" s="25" t="s">
        <v>644</v>
      </c>
      <c r="F160" s="7" t="s">
        <v>645</v>
      </c>
      <c r="G160" s="17">
        <v>0.5</v>
      </c>
      <c r="H160" s="7" t="s">
        <v>646</v>
      </c>
      <c r="I160" s="45" t="s">
        <v>647</v>
      </c>
      <c r="J160" s="25">
        <f t="shared" ref="J160:J168" si="4">+SUM(L160:W160)</f>
        <v>12</v>
      </c>
      <c r="K160" s="45" t="s">
        <v>648</v>
      </c>
      <c r="L160" s="25">
        <v>1</v>
      </c>
      <c r="M160" s="25">
        <v>1</v>
      </c>
      <c r="N160" s="25">
        <v>1</v>
      </c>
      <c r="O160" s="25">
        <v>1</v>
      </c>
      <c r="P160" s="25">
        <v>1</v>
      </c>
      <c r="Q160" s="25">
        <v>1</v>
      </c>
      <c r="R160" s="25">
        <v>1</v>
      </c>
      <c r="S160" s="25">
        <v>1</v>
      </c>
      <c r="T160" s="25">
        <v>1</v>
      </c>
      <c r="U160" s="25">
        <v>1</v>
      </c>
      <c r="V160" s="25">
        <v>1</v>
      </c>
      <c r="W160" s="25">
        <v>1</v>
      </c>
    </row>
    <row r="161" spans="1:24" x14ac:dyDescent="0.3">
      <c r="A161" s="7" t="s">
        <v>602</v>
      </c>
      <c r="B161" s="25" t="s">
        <v>991</v>
      </c>
      <c r="C161" s="7" t="s">
        <v>300</v>
      </c>
      <c r="D161" s="7" t="s">
        <v>643</v>
      </c>
      <c r="E161" s="25" t="s">
        <v>649</v>
      </c>
      <c r="F161" s="7" t="s">
        <v>650</v>
      </c>
      <c r="G161" s="17">
        <v>0.5</v>
      </c>
      <c r="H161" s="7" t="s">
        <v>651</v>
      </c>
      <c r="I161" s="45" t="s">
        <v>652</v>
      </c>
      <c r="J161" s="25">
        <f t="shared" si="4"/>
        <v>4</v>
      </c>
      <c r="K161" s="45" t="s">
        <v>653</v>
      </c>
      <c r="L161" s="25" t="s">
        <v>26</v>
      </c>
      <c r="M161" s="25" t="s">
        <v>26</v>
      </c>
      <c r="N161" s="25">
        <v>1</v>
      </c>
      <c r="O161" s="25" t="s">
        <v>26</v>
      </c>
      <c r="P161" s="25" t="s">
        <v>26</v>
      </c>
      <c r="Q161" s="25">
        <v>1</v>
      </c>
      <c r="R161" s="25" t="s">
        <v>26</v>
      </c>
      <c r="S161" s="25" t="s">
        <v>26</v>
      </c>
      <c r="T161" s="25">
        <v>1</v>
      </c>
      <c r="U161" s="25" t="s">
        <v>26</v>
      </c>
      <c r="V161" s="25" t="s">
        <v>26</v>
      </c>
      <c r="W161" s="25">
        <v>1</v>
      </c>
    </row>
    <row r="162" spans="1:24" x14ac:dyDescent="0.3">
      <c r="A162" s="7" t="s">
        <v>602</v>
      </c>
      <c r="B162" s="25" t="s">
        <v>991</v>
      </c>
      <c r="C162" s="7" t="s">
        <v>300</v>
      </c>
      <c r="D162" s="7" t="s">
        <v>654</v>
      </c>
      <c r="E162" s="25" t="s">
        <v>655</v>
      </c>
      <c r="F162" s="7" t="s">
        <v>656</v>
      </c>
      <c r="G162" s="17">
        <v>0.6</v>
      </c>
      <c r="H162" s="7" t="s">
        <v>657</v>
      </c>
      <c r="I162" s="45" t="s">
        <v>658</v>
      </c>
      <c r="J162" s="25">
        <f t="shared" si="4"/>
        <v>12</v>
      </c>
      <c r="K162" s="45" t="s">
        <v>659</v>
      </c>
      <c r="L162" s="25">
        <v>1</v>
      </c>
      <c r="M162" s="25">
        <v>1</v>
      </c>
      <c r="N162" s="25">
        <v>1</v>
      </c>
      <c r="O162" s="25">
        <v>1</v>
      </c>
      <c r="P162" s="25">
        <v>1</v>
      </c>
      <c r="Q162" s="25">
        <v>1</v>
      </c>
      <c r="R162" s="25">
        <v>1</v>
      </c>
      <c r="S162" s="25">
        <v>1</v>
      </c>
      <c r="T162" s="25">
        <v>1</v>
      </c>
      <c r="U162" s="25">
        <v>1</v>
      </c>
      <c r="V162" s="25">
        <v>1</v>
      </c>
      <c r="W162" s="25">
        <v>1</v>
      </c>
    </row>
    <row r="163" spans="1:24" x14ac:dyDescent="0.3">
      <c r="A163" s="7" t="s">
        <v>602</v>
      </c>
      <c r="B163" s="25" t="s">
        <v>991</v>
      </c>
      <c r="C163" s="7" t="s">
        <v>300</v>
      </c>
      <c r="D163" s="7" t="s">
        <v>654</v>
      </c>
      <c r="E163" s="25" t="s">
        <v>660</v>
      </c>
      <c r="F163" s="7" t="s">
        <v>661</v>
      </c>
      <c r="G163" s="17">
        <v>0.4</v>
      </c>
      <c r="H163" s="7" t="s">
        <v>662</v>
      </c>
      <c r="I163" s="45" t="s">
        <v>663</v>
      </c>
      <c r="J163" s="25">
        <f t="shared" si="4"/>
        <v>12</v>
      </c>
      <c r="K163" s="45" t="s">
        <v>470</v>
      </c>
      <c r="L163" s="25">
        <v>1</v>
      </c>
      <c r="M163" s="25">
        <v>1</v>
      </c>
      <c r="N163" s="25">
        <v>1</v>
      </c>
      <c r="O163" s="25">
        <v>1</v>
      </c>
      <c r="P163" s="25">
        <v>1</v>
      </c>
      <c r="Q163" s="25">
        <v>1</v>
      </c>
      <c r="R163" s="25">
        <v>1</v>
      </c>
      <c r="S163" s="25">
        <v>1</v>
      </c>
      <c r="T163" s="25">
        <v>1</v>
      </c>
      <c r="U163" s="25">
        <v>1</v>
      </c>
      <c r="V163" s="25">
        <v>1</v>
      </c>
      <c r="W163" s="25">
        <v>1</v>
      </c>
    </row>
    <row r="164" spans="1:24" x14ac:dyDescent="0.3">
      <c r="A164" s="7" t="s">
        <v>602</v>
      </c>
      <c r="B164" s="25" t="s">
        <v>991</v>
      </c>
      <c r="C164" s="7" t="s">
        <v>300</v>
      </c>
      <c r="D164" s="7" t="s">
        <v>141</v>
      </c>
      <c r="E164" s="25" t="s">
        <v>664</v>
      </c>
      <c r="F164" s="7" t="s">
        <v>665</v>
      </c>
      <c r="G164" s="17">
        <v>0.08</v>
      </c>
      <c r="H164" s="7" t="s">
        <v>144</v>
      </c>
      <c r="I164" s="45" t="s">
        <v>379</v>
      </c>
      <c r="J164" s="25">
        <f t="shared" si="4"/>
        <v>24</v>
      </c>
      <c r="K164" s="31" t="s">
        <v>305</v>
      </c>
      <c r="L164" s="25">
        <v>2</v>
      </c>
      <c r="M164" s="25">
        <v>2</v>
      </c>
      <c r="N164" s="25">
        <v>2</v>
      </c>
      <c r="O164" s="25">
        <v>2</v>
      </c>
      <c r="P164" s="25">
        <v>2</v>
      </c>
      <c r="Q164" s="25">
        <v>2</v>
      </c>
      <c r="R164" s="25">
        <v>2</v>
      </c>
      <c r="S164" s="25">
        <v>2</v>
      </c>
      <c r="T164" s="25">
        <v>2</v>
      </c>
      <c r="U164" s="25">
        <v>2</v>
      </c>
      <c r="V164" s="25">
        <v>2</v>
      </c>
      <c r="W164" s="25">
        <v>2</v>
      </c>
    </row>
    <row r="165" spans="1:24" x14ac:dyDescent="0.3">
      <c r="A165" s="7" t="s">
        <v>602</v>
      </c>
      <c r="B165" s="25" t="s">
        <v>991</v>
      </c>
      <c r="C165" s="7" t="s">
        <v>300</v>
      </c>
      <c r="D165" s="7" t="s">
        <v>666</v>
      </c>
      <c r="E165" s="25" t="s">
        <v>667</v>
      </c>
      <c r="F165" s="7" t="s">
        <v>668</v>
      </c>
      <c r="G165" s="17">
        <v>0.2</v>
      </c>
      <c r="H165" s="7" t="s">
        <v>669</v>
      </c>
      <c r="I165" s="45" t="s">
        <v>670</v>
      </c>
      <c r="J165" s="25">
        <f t="shared" si="4"/>
        <v>1</v>
      </c>
      <c r="K165" s="45" t="s">
        <v>671</v>
      </c>
      <c r="L165" s="25">
        <v>1</v>
      </c>
      <c r="M165" s="25" t="s">
        <v>26</v>
      </c>
      <c r="N165" s="25" t="s">
        <v>26</v>
      </c>
      <c r="O165" s="25" t="s">
        <v>26</v>
      </c>
      <c r="P165" s="25" t="s">
        <v>26</v>
      </c>
      <c r="Q165" s="25" t="s">
        <v>26</v>
      </c>
      <c r="R165" s="25" t="s">
        <v>26</v>
      </c>
      <c r="S165" s="25" t="s">
        <v>26</v>
      </c>
      <c r="T165" s="25" t="s">
        <v>26</v>
      </c>
      <c r="U165" s="25" t="s">
        <v>26</v>
      </c>
      <c r="V165" s="25" t="s">
        <v>26</v>
      </c>
      <c r="W165" s="25" t="s">
        <v>26</v>
      </c>
    </row>
    <row r="166" spans="1:24" x14ac:dyDescent="0.3">
      <c r="A166" s="7" t="s">
        <v>602</v>
      </c>
      <c r="B166" s="25" t="s">
        <v>991</v>
      </c>
      <c r="C166" s="7" t="s">
        <v>300</v>
      </c>
      <c r="D166" s="7" t="s">
        <v>666</v>
      </c>
      <c r="E166" s="25" t="s">
        <v>672</v>
      </c>
      <c r="F166" s="7" t="s">
        <v>673</v>
      </c>
      <c r="G166" s="17">
        <v>0.4</v>
      </c>
      <c r="H166" s="7" t="s">
        <v>674</v>
      </c>
      <c r="I166" s="45" t="s">
        <v>675</v>
      </c>
      <c r="J166" s="25">
        <f t="shared" si="4"/>
        <v>2</v>
      </c>
      <c r="K166" s="45" t="s">
        <v>58</v>
      </c>
      <c r="L166" s="25">
        <v>1</v>
      </c>
      <c r="M166" s="25" t="s">
        <v>26</v>
      </c>
      <c r="N166" s="25" t="s">
        <v>26</v>
      </c>
      <c r="O166" s="25" t="s">
        <v>26</v>
      </c>
      <c r="P166" s="25" t="s">
        <v>26</v>
      </c>
      <c r="Q166" s="25" t="s">
        <v>26</v>
      </c>
      <c r="R166" s="25">
        <v>1</v>
      </c>
      <c r="S166" s="25" t="s">
        <v>26</v>
      </c>
      <c r="T166" s="25" t="s">
        <v>26</v>
      </c>
      <c r="U166" s="25" t="s">
        <v>26</v>
      </c>
      <c r="V166" s="25" t="s">
        <v>26</v>
      </c>
      <c r="W166" s="25" t="s">
        <v>26</v>
      </c>
    </row>
    <row r="167" spans="1:24" x14ac:dyDescent="0.3">
      <c r="A167" s="7" t="s">
        <v>602</v>
      </c>
      <c r="B167" s="25" t="s">
        <v>991</v>
      </c>
      <c r="C167" s="7" t="s">
        <v>300</v>
      </c>
      <c r="D167" s="7" t="s">
        <v>666</v>
      </c>
      <c r="E167" s="25" t="s">
        <v>676</v>
      </c>
      <c r="F167" s="7" t="s">
        <v>677</v>
      </c>
      <c r="G167" s="17">
        <v>0.4</v>
      </c>
      <c r="H167" s="7" t="s">
        <v>678</v>
      </c>
      <c r="I167" s="45" t="s">
        <v>679</v>
      </c>
      <c r="J167" s="25">
        <f t="shared" si="4"/>
        <v>3</v>
      </c>
      <c r="K167" s="45" t="s">
        <v>58</v>
      </c>
      <c r="L167" s="25">
        <v>1</v>
      </c>
      <c r="M167" s="25" t="s">
        <v>26</v>
      </c>
      <c r="N167" s="25" t="s">
        <v>26</v>
      </c>
      <c r="O167" s="25" t="s">
        <v>26</v>
      </c>
      <c r="P167" s="25">
        <v>1</v>
      </c>
      <c r="Q167" s="25" t="s">
        <v>26</v>
      </c>
      <c r="R167" s="25" t="s">
        <v>26</v>
      </c>
      <c r="S167" s="25" t="s">
        <v>26</v>
      </c>
      <c r="T167" s="25">
        <v>1</v>
      </c>
      <c r="U167" s="25" t="s">
        <v>26</v>
      </c>
      <c r="V167" s="25" t="s">
        <v>26</v>
      </c>
      <c r="W167" s="25" t="s">
        <v>26</v>
      </c>
    </row>
    <row r="168" spans="1:24" x14ac:dyDescent="0.3">
      <c r="A168" s="7" t="s">
        <v>602</v>
      </c>
      <c r="B168" s="25" t="s">
        <v>991</v>
      </c>
      <c r="C168" s="7" t="s">
        <v>975</v>
      </c>
      <c r="D168" s="41" t="s">
        <v>147</v>
      </c>
      <c r="E168" s="25" t="s">
        <v>680</v>
      </c>
      <c r="F168" s="7" t="s">
        <v>153</v>
      </c>
      <c r="G168" s="17">
        <v>7.0000000000000007E-2</v>
      </c>
      <c r="H168" s="35" t="s">
        <v>437</v>
      </c>
      <c r="I168" s="30" t="s">
        <v>222</v>
      </c>
      <c r="J168" s="50">
        <f t="shared" si="4"/>
        <v>2</v>
      </c>
      <c r="K168" s="35" t="s">
        <v>156</v>
      </c>
      <c r="L168" s="51" t="s">
        <v>26</v>
      </c>
      <c r="M168" s="52" t="s">
        <v>26</v>
      </c>
      <c r="N168" s="52" t="s">
        <v>26</v>
      </c>
      <c r="O168" s="52" t="s">
        <v>26</v>
      </c>
      <c r="P168" s="52" t="s">
        <v>26</v>
      </c>
      <c r="Q168" s="52">
        <v>1</v>
      </c>
      <c r="R168" s="52" t="s">
        <v>26</v>
      </c>
      <c r="S168" s="52" t="s">
        <v>26</v>
      </c>
      <c r="T168" s="52" t="s">
        <v>26</v>
      </c>
      <c r="U168" s="52" t="s">
        <v>26</v>
      </c>
      <c r="V168" s="52" t="s">
        <v>26</v>
      </c>
      <c r="W168" s="52">
        <v>1</v>
      </c>
    </row>
    <row r="169" spans="1:24" x14ac:dyDescent="0.3">
      <c r="A169" s="7" t="s">
        <v>986</v>
      </c>
      <c r="B169" s="25" t="s">
        <v>992</v>
      </c>
      <c r="C169" s="7" t="s">
        <v>347</v>
      </c>
      <c r="D169" s="8" t="s">
        <v>22</v>
      </c>
      <c r="E169" s="9" t="s">
        <v>1057</v>
      </c>
      <c r="F169" s="8" t="s">
        <v>681</v>
      </c>
      <c r="G169" s="21">
        <v>0.1</v>
      </c>
      <c r="H169" s="8" t="s">
        <v>682</v>
      </c>
      <c r="I169" s="10" t="s">
        <v>683</v>
      </c>
      <c r="J169" s="11">
        <v>1</v>
      </c>
      <c r="K169" s="10" t="s">
        <v>28</v>
      </c>
      <c r="L169" s="9" t="s">
        <v>26</v>
      </c>
      <c r="M169" s="9" t="s">
        <v>26</v>
      </c>
      <c r="N169" s="9" t="s">
        <v>26</v>
      </c>
      <c r="O169" s="9" t="s">
        <v>26</v>
      </c>
      <c r="P169" s="9">
        <v>1</v>
      </c>
      <c r="Q169" s="9" t="s">
        <v>26</v>
      </c>
      <c r="R169" s="9" t="s">
        <v>26</v>
      </c>
      <c r="S169" s="9" t="s">
        <v>26</v>
      </c>
      <c r="T169" s="9" t="s">
        <v>26</v>
      </c>
      <c r="U169" s="9" t="s">
        <v>26</v>
      </c>
      <c r="V169" s="9" t="s">
        <v>26</v>
      </c>
      <c r="W169" s="9" t="s">
        <v>26</v>
      </c>
      <c r="X169" s="5"/>
    </row>
    <row r="170" spans="1:24" x14ac:dyDescent="0.3">
      <c r="A170" s="7" t="s">
        <v>986</v>
      </c>
      <c r="B170" s="44" t="s">
        <v>991</v>
      </c>
      <c r="C170" s="7" t="s">
        <v>347</v>
      </c>
      <c r="D170" s="12" t="s">
        <v>29</v>
      </c>
      <c r="E170" s="13" t="s">
        <v>684</v>
      </c>
      <c r="F170" s="12" t="s">
        <v>685</v>
      </c>
      <c r="G170" s="83">
        <v>0.3</v>
      </c>
      <c r="H170" s="12" t="s">
        <v>686</v>
      </c>
      <c r="I170" s="14" t="s">
        <v>687</v>
      </c>
      <c r="J170" s="13">
        <v>5</v>
      </c>
      <c r="K170" s="12" t="s">
        <v>422</v>
      </c>
      <c r="L170" s="15" t="s">
        <v>26</v>
      </c>
      <c r="M170" s="15" t="s">
        <v>26</v>
      </c>
      <c r="N170" s="15" t="s">
        <v>26</v>
      </c>
      <c r="O170" s="15" t="s">
        <v>26</v>
      </c>
      <c r="P170" s="15">
        <v>1</v>
      </c>
      <c r="Q170" s="15" t="s">
        <v>26</v>
      </c>
      <c r="R170" s="15">
        <v>1</v>
      </c>
      <c r="S170" s="15">
        <v>1</v>
      </c>
      <c r="T170" s="15">
        <v>1</v>
      </c>
      <c r="U170" s="15">
        <v>1</v>
      </c>
      <c r="V170" s="15" t="s">
        <v>26</v>
      </c>
      <c r="W170" s="15" t="s">
        <v>26</v>
      </c>
    </row>
    <row r="171" spans="1:24" x14ac:dyDescent="0.3">
      <c r="A171" s="7" t="s">
        <v>986</v>
      </c>
      <c r="B171" s="25" t="s">
        <v>993</v>
      </c>
      <c r="C171" s="7" t="s">
        <v>980</v>
      </c>
      <c r="D171" s="12" t="s">
        <v>193</v>
      </c>
      <c r="E171" s="13" t="s">
        <v>1028</v>
      </c>
      <c r="F171" s="12" t="s">
        <v>688</v>
      </c>
      <c r="G171" s="83">
        <v>0.2</v>
      </c>
      <c r="H171" s="12" t="s">
        <v>689</v>
      </c>
      <c r="I171" s="14" t="s">
        <v>690</v>
      </c>
      <c r="J171" s="9">
        <f>SUBTOTAL(9,L171:W171)</f>
        <v>8</v>
      </c>
      <c r="K171" s="12" t="s">
        <v>691</v>
      </c>
      <c r="L171" s="15" t="s">
        <v>26</v>
      </c>
      <c r="M171" s="15" t="s">
        <v>26</v>
      </c>
      <c r="N171" s="15" t="s">
        <v>26</v>
      </c>
      <c r="O171" s="15" t="s">
        <v>26</v>
      </c>
      <c r="P171" s="15" t="s">
        <v>26</v>
      </c>
      <c r="Q171" s="15" t="s">
        <v>26</v>
      </c>
      <c r="R171" s="15" t="s">
        <v>26</v>
      </c>
      <c r="S171" s="15">
        <v>2</v>
      </c>
      <c r="T171" s="15">
        <v>2</v>
      </c>
      <c r="U171" s="15">
        <v>2</v>
      </c>
      <c r="V171" s="15">
        <v>2</v>
      </c>
      <c r="W171" s="15" t="s">
        <v>26</v>
      </c>
    </row>
    <row r="172" spans="1:24" x14ac:dyDescent="0.3">
      <c r="A172" s="7" t="s">
        <v>986</v>
      </c>
      <c r="B172" s="25" t="s">
        <v>993</v>
      </c>
      <c r="C172" s="7" t="s">
        <v>980</v>
      </c>
      <c r="D172" s="8" t="s">
        <v>193</v>
      </c>
      <c r="E172" s="9" t="s">
        <v>1029</v>
      </c>
      <c r="F172" s="8" t="s">
        <v>692</v>
      </c>
      <c r="G172" s="17">
        <v>0.15</v>
      </c>
      <c r="H172" s="8" t="s">
        <v>693</v>
      </c>
      <c r="I172" s="10" t="s">
        <v>694</v>
      </c>
      <c r="J172" s="9">
        <f>SUBTOTAL(9,L172:W172)</f>
        <v>40000</v>
      </c>
      <c r="K172" s="10" t="s">
        <v>695</v>
      </c>
      <c r="L172" s="16" t="s">
        <v>26</v>
      </c>
      <c r="M172" s="16" t="s">
        <v>26</v>
      </c>
      <c r="N172" s="16" t="s">
        <v>26</v>
      </c>
      <c r="O172" s="16" t="s">
        <v>26</v>
      </c>
      <c r="P172" s="16" t="s">
        <v>26</v>
      </c>
      <c r="Q172" s="16" t="s">
        <v>26</v>
      </c>
      <c r="R172" s="16" t="s">
        <v>26</v>
      </c>
      <c r="S172" s="15">
        <v>4000</v>
      </c>
      <c r="T172" s="15">
        <v>7000</v>
      </c>
      <c r="U172" s="15">
        <v>15000</v>
      </c>
      <c r="V172" s="15">
        <v>12000</v>
      </c>
      <c r="W172" s="15">
        <v>2000</v>
      </c>
    </row>
    <row r="173" spans="1:24" x14ac:dyDescent="0.3">
      <c r="A173" s="7" t="s">
        <v>986</v>
      </c>
      <c r="B173" s="25" t="s">
        <v>993</v>
      </c>
      <c r="C173" s="7" t="s">
        <v>980</v>
      </c>
      <c r="D173" s="8" t="s">
        <v>193</v>
      </c>
      <c r="E173" s="9" t="s">
        <v>1030</v>
      </c>
      <c r="F173" s="8" t="s">
        <v>696</v>
      </c>
      <c r="G173" s="17">
        <v>0.15</v>
      </c>
      <c r="H173" s="8" t="s">
        <v>697</v>
      </c>
      <c r="I173" s="10" t="s">
        <v>698</v>
      </c>
      <c r="J173" s="9">
        <f>SUBTOTAL(9,L173:W173)</f>
        <v>1000</v>
      </c>
      <c r="K173" s="10" t="s">
        <v>699</v>
      </c>
      <c r="L173" s="16" t="s">
        <v>26</v>
      </c>
      <c r="M173" s="16" t="s">
        <v>26</v>
      </c>
      <c r="N173" s="16" t="s">
        <v>26</v>
      </c>
      <c r="O173" s="16" t="s">
        <v>26</v>
      </c>
      <c r="P173" s="16" t="s">
        <v>26</v>
      </c>
      <c r="Q173" s="16" t="s">
        <v>26</v>
      </c>
      <c r="R173" s="16" t="s">
        <v>26</v>
      </c>
      <c r="S173" s="16" t="s">
        <v>26</v>
      </c>
      <c r="T173" s="16">
        <v>300</v>
      </c>
      <c r="U173" s="9">
        <v>400</v>
      </c>
      <c r="V173" s="9">
        <v>300</v>
      </c>
      <c r="W173" s="16" t="s">
        <v>26</v>
      </c>
    </row>
    <row r="174" spans="1:24" x14ac:dyDescent="0.3">
      <c r="A174" s="7" t="s">
        <v>986</v>
      </c>
      <c r="B174" s="25" t="s">
        <v>992</v>
      </c>
      <c r="C174" s="7" t="s">
        <v>347</v>
      </c>
      <c r="D174" s="8" t="s">
        <v>524</v>
      </c>
      <c r="E174" s="13" t="s">
        <v>1060</v>
      </c>
      <c r="F174" s="8" t="s">
        <v>525</v>
      </c>
      <c r="G174" s="21">
        <v>0.3</v>
      </c>
      <c r="H174" s="8" t="s">
        <v>700</v>
      </c>
      <c r="I174" s="10" t="s">
        <v>701</v>
      </c>
      <c r="J174" s="9">
        <v>1</v>
      </c>
      <c r="K174" s="10" t="s">
        <v>58</v>
      </c>
      <c r="L174" s="9" t="s">
        <v>26</v>
      </c>
      <c r="M174" s="9" t="s">
        <v>26</v>
      </c>
      <c r="N174" s="9" t="s">
        <v>26</v>
      </c>
      <c r="O174" s="9" t="s">
        <v>26</v>
      </c>
      <c r="P174" s="9" t="s">
        <v>26</v>
      </c>
      <c r="Q174" s="9" t="s">
        <v>26</v>
      </c>
      <c r="R174" s="9" t="s">
        <v>26</v>
      </c>
      <c r="S174" s="9" t="s">
        <v>26</v>
      </c>
      <c r="T174" s="9" t="s">
        <v>26</v>
      </c>
      <c r="U174" s="9">
        <v>1</v>
      </c>
      <c r="V174" s="9" t="s">
        <v>26</v>
      </c>
      <c r="W174" s="9" t="s">
        <v>26</v>
      </c>
    </row>
    <row r="175" spans="1:24" x14ac:dyDescent="0.3">
      <c r="A175" s="7" t="s">
        <v>986</v>
      </c>
      <c r="B175" s="25" t="s">
        <v>992</v>
      </c>
      <c r="C175" s="7" t="s">
        <v>347</v>
      </c>
      <c r="D175" s="8" t="s">
        <v>524</v>
      </c>
      <c r="E175" s="13" t="s">
        <v>1061</v>
      </c>
      <c r="F175" s="8" t="s">
        <v>702</v>
      </c>
      <c r="G175" s="21">
        <v>0.1</v>
      </c>
      <c r="H175" s="8" t="s">
        <v>703</v>
      </c>
      <c r="I175" s="10" t="s">
        <v>704</v>
      </c>
      <c r="J175" s="9">
        <v>1</v>
      </c>
      <c r="K175" s="10" t="s">
        <v>705</v>
      </c>
      <c r="L175" s="9" t="s">
        <v>26</v>
      </c>
      <c r="M175" s="9">
        <v>1</v>
      </c>
      <c r="N175" s="9" t="s">
        <v>26</v>
      </c>
      <c r="O175" s="9" t="s">
        <v>26</v>
      </c>
      <c r="P175" s="9" t="s">
        <v>26</v>
      </c>
      <c r="Q175" s="9" t="s">
        <v>26</v>
      </c>
      <c r="R175" s="9" t="s">
        <v>26</v>
      </c>
      <c r="S175" s="9" t="s">
        <v>26</v>
      </c>
      <c r="T175" s="9" t="s">
        <v>26</v>
      </c>
      <c r="U175" s="9" t="s">
        <v>26</v>
      </c>
      <c r="V175" s="9" t="s">
        <v>26</v>
      </c>
      <c r="W175" s="9" t="s">
        <v>26</v>
      </c>
    </row>
    <row r="176" spans="1:24" x14ac:dyDescent="0.3">
      <c r="A176" s="7" t="s">
        <v>986</v>
      </c>
      <c r="B176" s="25" t="s">
        <v>993</v>
      </c>
      <c r="C176" s="7" t="s">
        <v>347</v>
      </c>
      <c r="D176" s="8" t="s">
        <v>706</v>
      </c>
      <c r="E176" s="13" t="s">
        <v>1043</v>
      </c>
      <c r="F176" s="8" t="s">
        <v>707</v>
      </c>
      <c r="G176" s="17">
        <v>0.7</v>
      </c>
      <c r="H176" s="8" t="s">
        <v>707</v>
      </c>
      <c r="I176" s="10" t="s">
        <v>708</v>
      </c>
      <c r="J176" s="17">
        <f>+SUM(L176:W176)</f>
        <v>1</v>
      </c>
      <c r="K176" s="18" t="s">
        <v>709</v>
      </c>
      <c r="L176" s="16" t="s">
        <v>26</v>
      </c>
      <c r="M176" s="16" t="s">
        <v>26</v>
      </c>
      <c r="N176" s="19">
        <v>0.2</v>
      </c>
      <c r="O176" s="19">
        <v>0.2</v>
      </c>
      <c r="P176" s="19">
        <v>0.2</v>
      </c>
      <c r="Q176" s="19">
        <v>0.2</v>
      </c>
      <c r="R176" s="19">
        <v>0.2</v>
      </c>
      <c r="S176" s="16" t="s">
        <v>26</v>
      </c>
      <c r="T176" s="16" t="s">
        <v>26</v>
      </c>
      <c r="U176" s="16" t="s">
        <v>26</v>
      </c>
      <c r="V176" s="16" t="s">
        <v>26</v>
      </c>
      <c r="W176" s="16" t="s">
        <v>26</v>
      </c>
    </row>
    <row r="177" spans="1:23" x14ac:dyDescent="0.3">
      <c r="A177" s="7" t="s">
        <v>986</v>
      </c>
      <c r="B177" s="25" t="s">
        <v>993</v>
      </c>
      <c r="C177" s="7" t="s">
        <v>347</v>
      </c>
      <c r="D177" s="8" t="s">
        <v>706</v>
      </c>
      <c r="E177" s="13" t="s">
        <v>1044</v>
      </c>
      <c r="F177" s="8" t="s">
        <v>710</v>
      </c>
      <c r="G177" s="17">
        <v>0.3</v>
      </c>
      <c r="H177" s="8" t="s">
        <v>711</v>
      </c>
      <c r="I177" s="10" t="s">
        <v>712</v>
      </c>
      <c r="J177" s="20">
        <f>+SUM(L177:W177)</f>
        <v>2</v>
      </c>
      <c r="K177" s="18" t="s">
        <v>713</v>
      </c>
      <c r="L177" s="9" t="s">
        <v>26</v>
      </c>
      <c r="M177" s="9" t="s">
        <v>26</v>
      </c>
      <c r="N177" s="21" t="s">
        <v>26</v>
      </c>
      <c r="O177" s="21" t="s">
        <v>26</v>
      </c>
      <c r="P177" s="21" t="s">
        <v>26</v>
      </c>
      <c r="Q177" s="20">
        <v>1</v>
      </c>
      <c r="R177" s="21" t="s">
        <v>26</v>
      </c>
      <c r="S177" s="9" t="s">
        <v>26</v>
      </c>
      <c r="T177" s="9" t="s">
        <v>26</v>
      </c>
      <c r="U177" s="9" t="s">
        <v>26</v>
      </c>
      <c r="V177" s="20">
        <v>1</v>
      </c>
      <c r="W177" s="9" t="s">
        <v>26</v>
      </c>
    </row>
    <row r="178" spans="1:23" x14ac:dyDescent="0.3">
      <c r="A178" s="7" t="s">
        <v>986</v>
      </c>
      <c r="B178" s="25" t="s">
        <v>993</v>
      </c>
      <c r="C178" s="7" t="s">
        <v>347</v>
      </c>
      <c r="D178" s="8" t="s">
        <v>198</v>
      </c>
      <c r="E178" s="13" t="s">
        <v>1041</v>
      </c>
      <c r="F178" s="8" t="s">
        <v>714</v>
      </c>
      <c r="G178" s="17">
        <v>0.5</v>
      </c>
      <c r="H178" s="8" t="s">
        <v>715</v>
      </c>
      <c r="I178" s="10" t="s">
        <v>708</v>
      </c>
      <c r="J178" s="22">
        <f>+SUM(L178:W178)</f>
        <v>1</v>
      </c>
      <c r="K178" s="18" t="s">
        <v>716</v>
      </c>
      <c r="L178" s="16" t="s">
        <v>26</v>
      </c>
      <c r="M178" s="16" t="s">
        <v>26</v>
      </c>
      <c r="N178" s="16" t="s">
        <v>26</v>
      </c>
      <c r="O178" s="16" t="s">
        <v>26</v>
      </c>
      <c r="P178" s="16" t="s">
        <v>26</v>
      </c>
      <c r="Q178" s="16" t="s">
        <v>26</v>
      </c>
      <c r="R178" s="16" t="s">
        <v>26</v>
      </c>
      <c r="S178" s="23">
        <v>0.25</v>
      </c>
      <c r="T178" s="23">
        <v>0.25</v>
      </c>
      <c r="U178" s="23">
        <v>0.25</v>
      </c>
      <c r="V178" s="23">
        <v>0.25</v>
      </c>
      <c r="W178" s="16" t="s">
        <v>26</v>
      </c>
    </row>
    <row r="179" spans="1:23" x14ac:dyDescent="0.3">
      <c r="A179" s="7" t="s">
        <v>986</v>
      </c>
      <c r="B179" s="25" t="s">
        <v>993</v>
      </c>
      <c r="C179" s="7" t="s">
        <v>347</v>
      </c>
      <c r="D179" s="8" t="s">
        <v>198</v>
      </c>
      <c r="E179" s="13" t="s">
        <v>1042</v>
      </c>
      <c r="F179" s="8" t="s">
        <v>710</v>
      </c>
      <c r="G179" s="17">
        <v>0.3</v>
      </c>
      <c r="H179" s="8" t="s">
        <v>711</v>
      </c>
      <c r="I179" s="10" t="s">
        <v>712</v>
      </c>
      <c r="J179" s="9">
        <v>2</v>
      </c>
      <c r="K179" s="18" t="s">
        <v>713</v>
      </c>
      <c r="L179" s="9" t="s">
        <v>26</v>
      </c>
      <c r="M179" s="9" t="s">
        <v>26</v>
      </c>
      <c r="N179" s="21" t="s">
        <v>26</v>
      </c>
      <c r="O179" s="21" t="s">
        <v>26</v>
      </c>
      <c r="P179" s="21" t="s">
        <v>26</v>
      </c>
      <c r="Q179" s="20">
        <v>1</v>
      </c>
      <c r="R179" s="21" t="s">
        <v>26</v>
      </c>
      <c r="S179" s="9" t="s">
        <v>26</v>
      </c>
      <c r="T179" s="9" t="s">
        <v>26</v>
      </c>
      <c r="U179" s="9" t="s">
        <v>26</v>
      </c>
      <c r="V179" s="20">
        <v>1</v>
      </c>
      <c r="W179" s="9" t="s">
        <v>26</v>
      </c>
    </row>
    <row r="180" spans="1:23" x14ac:dyDescent="0.3">
      <c r="A180" s="7" t="s">
        <v>986</v>
      </c>
      <c r="B180" s="25" t="s">
        <v>993</v>
      </c>
      <c r="C180" s="7" t="s">
        <v>978</v>
      </c>
      <c r="D180" s="8" t="s">
        <v>212</v>
      </c>
      <c r="E180" s="13" t="s">
        <v>1045</v>
      </c>
      <c r="F180" s="8" t="s">
        <v>717</v>
      </c>
      <c r="G180" s="17">
        <v>0.7</v>
      </c>
      <c r="H180" s="8" t="s">
        <v>717</v>
      </c>
      <c r="I180" s="10" t="s">
        <v>718</v>
      </c>
      <c r="J180" s="9">
        <f>+SUM(L180:W180)</f>
        <v>4000</v>
      </c>
      <c r="K180" s="24" t="s">
        <v>719</v>
      </c>
      <c r="L180" s="16" t="s">
        <v>26</v>
      </c>
      <c r="M180" s="16" t="s">
        <v>26</v>
      </c>
      <c r="N180" s="16" t="s">
        <v>26</v>
      </c>
      <c r="O180" s="16" t="s">
        <v>26</v>
      </c>
      <c r="P180" s="16" t="s">
        <v>26</v>
      </c>
      <c r="Q180" s="16" t="s">
        <v>26</v>
      </c>
      <c r="R180" s="16" t="s">
        <v>26</v>
      </c>
      <c r="S180" s="20">
        <v>600</v>
      </c>
      <c r="T180" s="20">
        <f>4000*20%</f>
        <v>800</v>
      </c>
      <c r="U180" s="20">
        <v>1400</v>
      </c>
      <c r="V180" s="20">
        <v>1200</v>
      </c>
      <c r="W180" s="16" t="s">
        <v>26</v>
      </c>
    </row>
    <row r="181" spans="1:23" x14ac:dyDescent="0.3">
      <c r="A181" s="7" t="s">
        <v>986</v>
      </c>
      <c r="B181" s="25" t="s">
        <v>993</v>
      </c>
      <c r="C181" s="7" t="s">
        <v>978</v>
      </c>
      <c r="D181" s="8" t="s">
        <v>212</v>
      </c>
      <c r="E181" s="13" t="s">
        <v>1046</v>
      </c>
      <c r="F181" s="8" t="s">
        <v>720</v>
      </c>
      <c r="G181" s="17">
        <v>0.15</v>
      </c>
      <c r="H181" s="8" t="s">
        <v>721</v>
      </c>
      <c r="I181" s="10" t="s">
        <v>722</v>
      </c>
      <c r="J181" s="9">
        <f>+SUM(L181:W181)</f>
        <v>4000</v>
      </c>
      <c r="K181" s="24" t="s">
        <v>719</v>
      </c>
      <c r="L181" s="16" t="s">
        <v>26</v>
      </c>
      <c r="M181" s="16" t="s">
        <v>26</v>
      </c>
      <c r="N181" s="16" t="s">
        <v>26</v>
      </c>
      <c r="O181" s="16" t="s">
        <v>26</v>
      </c>
      <c r="P181" s="16" t="s">
        <v>26</v>
      </c>
      <c r="Q181" s="16" t="s">
        <v>26</v>
      </c>
      <c r="R181" s="16" t="s">
        <v>26</v>
      </c>
      <c r="S181" s="16" t="s">
        <v>26</v>
      </c>
      <c r="T181" s="16" t="s">
        <v>26</v>
      </c>
      <c r="U181" s="16">
        <v>1000</v>
      </c>
      <c r="V181" s="16">
        <v>1000</v>
      </c>
      <c r="W181" s="16">
        <v>2000</v>
      </c>
    </row>
    <row r="182" spans="1:23" x14ac:dyDescent="0.3">
      <c r="A182" s="7" t="s">
        <v>986</v>
      </c>
      <c r="B182" s="25" t="s">
        <v>993</v>
      </c>
      <c r="C182" s="7" t="s">
        <v>980</v>
      </c>
      <c r="D182" s="8" t="s">
        <v>230</v>
      </c>
      <c r="E182" s="13" t="s">
        <v>1031</v>
      </c>
      <c r="F182" s="8" t="s">
        <v>723</v>
      </c>
      <c r="G182" s="17">
        <v>0.7</v>
      </c>
      <c r="H182" s="8" t="s">
        <v>723</v>
      </c>
      <c r="I182" s="10" t="s">
        <v>724</v>
      </c>
      <c r="J182" s="25">
        <f>SUM(L182:W182)</f>
        <v>40000</v>
      </c>
      <c r="K182" s="26" t="s">
        <v>695</v>
      </c>
      <c r="L182" s="16" t="s">
        <v>26</v>
      </c>
      <c r="M182" s="16" t="s">
        <v>26</v>
      </c>
      <c r="N182" s="16" t="s">
        <v>26</v>
      </c>
      <c r="O182" s="16" t="s">
        <v>26</v>
      </c>
      <c r="P182" s="16" t="s">
        <v>26</v>
      </c>
      <c r="Q182" s="16" t="s">
        <v>26</v>
      </c>
      <c r="R182" s="16" t="s">
        <v>26</v>
      </c>
      <c r="S182" s="20">
        <v>6000</v>
      </c>
      <c r="T182" s="20">
        <v>8000</v>
      </c>
      <c r="U182" s="20">
        <v>14000</v>
      </c>
      <c r="V182" s="20">
        <v>12000</v>
      </c>
      <c r="W182" s="27" t="s">
        <v>26</v>
      </c>
    </row>
    <row r="183" spans="1:23" x14ac:dyDescent="0.3">
      <c r="A183" s="7" t="s">
        <v>986</v>
      </c>
      <c r="B183" s="25" t="s">
        <v>993</v>
      </c>
      <c r="C183" s="7" t="s">
        <v>980</v>
      </c>
      <c r="D183" s="8" t="s">
        <v>230</v>
      </c>
      <c r="E183" s="13" t="s">
        <v>1032</v>
      </c>
      <c r="F183" s="12" t="s">
        <v>725</v>
      </c>
      <c r="G183" s="83">
        <v>0.2</v>
      </c>
      <c r="H183" s="12" t="s">
        <v>726</v>
      </c>
      <c r="I183" s="10" t="s">
        <v>727</v>
      </c>
      <c r="J183" s="25">
        <f>SUM(L183:W183)</f>
        <v>5</v>
      </c>
      <c r="K183" s="24" t="s">
        <v>422</v>
      </c>
      <c r="L183" s="9" t="s">
        <v>26</v>
      </c>
      <c r="M183" s="9" t="s">
        <v>26</v>
      </c>
      <c r="N183" s="9" t="s">
        <v>26</v>
      </c>
      <c r="O183" s="9" t="s">
        <v>26</v>
      </c>
      <c r="P183" s="16">
        <v>1</v>
      </c>
      <c r="Q183" s="9" t="s">
        <v>26</v>
      </c>
      <c r="R183" s="16">
        <v>1</v>
      </c>
      <c r="S183" s="20">
        <v>1</v>
      </c>
      <c r="T183" s="20">
        <v>1</v>
      </c>
      <c r="U183" s="20">
        <v>1</v>
      </c>
      <c r="V183" s="27" t="s">
        <v>26</v>
      </c>
      <c r="W183" s="27" t="s">
        <v>26</v>
      </c>
    </row>
    <row r="184" spans="1:23" x14ac:dyDescent="0.3">
      <c r="A184" s="7" t="s">
        <v>986</v>
      </c>
      <c r="B184" s="25" t="s">
        <v>993</v>
      </c>
      <c r="C184" s="7" t="s">
        <v>978</v>
      </c>
      <c r="D184" s="8" t="s">
        <v>728</v>
      </c>
      <c r="E184" s="13" t="s">
        <v>1047</v>
      </c>
      <c r="F184" s="8" t="s">
        <v>729</v>
      </c>
      <c r="G184" s="17">
        <v>0.7</v>
      </c>
      <c r="H184" s="8" t="s">
        <v>730</v>
      </c>
      <c r="I184" s="10" t="s">
        <v>731</v>
      </c>
      <c r="J184" s="17">
        <f t="shared" ref="J184:J196" si="5">+SUM(L184:W184)</f>
        <v>1</v>
      </c>
      <c r="K184" s="24" t="s">
        <v>732</v>
      </c>
      <c r="L184" s="16" t="s">
        <v>26</v>
      </c>
      <c r="M184" s="16" t="s">
        <v>26</v>
      </c>
      <c r="N184" s="16" t="s">
        <v>26</v>
      </c>
      <c r="O184" s="16" t="s">
        <v>26</v>
      </c>
      <c r="P184" s="16" t="s">
        <v>26</v>
      </c>
      <c r="Q184" s="16" t="s">
        <v>26</v>
      </c>
      <c r="R184" s="16" t="s">
        <v>26</v>
      </c>
      <c r="S184" s="16" t="s">
        <v>26</v>
      </c>
      <c r="T184" s="16" t="s">
        <v>26</v>
      </c>
      <c r="U184" s="28">
        <v>0.3</v>
      </c>
      <c r="V184" s="28">
        <v>0.3</v>
      </c>
      <c r="W184" s="28">
        <v>0.4</v>
      </c>
    </row>
    <row r="185" spans="1:23" x14ac:dyDescent="0.3">
      <c r="A185" s="7" t="s">
        <v>986</v>
      </c>
      <c r="B185" s="25" t="s">
        <v>993</v>
      </c>
      <c r="C185" s="7" t="s">
        <v>978</v>
      </c>
      <c r="D185" s="8" t="s">
        <v>728</v>
      </c>
      <c r="E185" s="13" t="s">
        <v>1048</v>
      </c>
      <c r="F185" s="8" t="s">
        <v>733</v>
      </c>
      <c r="G185" s="17">
        <v>0.2</v>
      </c>
      <c r="H185" s="8" t="s">
        <v>734</v>
      </c>
      <c r="I185" s="10" t="s">
        <v>735</v>
      </c>
      <c r="J185" s="9">
        <f t="shared" si="5"/>
        <v>1</v>
      </c>
      <c r="K185" s="10" t="s">
        <v>58</v>
      </c>
      <c r="L185" s="16" t="s">
        <v>26</v>
      </c>
      <c r="M185" s="16" t="s">
        <v>26</v>
      </c>
      <c r="N185" s="16" t="s">
        <v>26</v>
      </c>
      <c r="O185" s="16" t="s">
        <v>26</v>
      </c>
      <c r="P185" s="16" t="s">
        <v>26</v>
      </c>
      <c r="Q185" s="16" t="s">
        <v>26</v>
      </c>
      <c r="R185" s="16" t="s">
        <v>26</v>
      </c>
      <c r="S185" s="16" t="s">
        <v>26</v>
      </c>
      <c r="T185" s="16" t="s">
        <v>26</v>
      </c>
      <c r="U185" s="16" t="s">
        <v>26</v>
      </c>
      <c r="V185" s="16" t="s">
        <v>26</v>
      </c>
      <c r="W185" s="9">
        <v>1</v>
      </c>
    </row>
    <row r="186" spans="1:23" x14ac:dyDescent="0.3">
      <c r="A186" s="7" t="s">
        <v>986</v>
      </c>
      <c r="B186" s="25" t="s">
        <v>993</v>
      </c>
      <c r="C186" s="7" t="s">
        <v>979</v>
      </c>
      <c r="D186" s="8" t="s">
        <v>736</v>
      </c>
      <c r="E186" s="13" t="s">
        <v>1037</v>
      </c>
      <c r="F186" s="8" t="s">
        <v>737</v>
      </c>
      <c r="G186" s="17">
        <v>1</v>
      </c>
      <c r="H186" s="8" t="s">
        <v>738</v>
      </c>
      <c r="I186" s="10" t="s">
        <v>708</v>
      </c>
      <c r="J186" s="9">
        <f t="shared" si="5"/>
        <v>4000</v>
      </c>
      <c r="K186" s="10" t="s">
        <v>739</v>
      </c>
      <c r="L186" s="16" t="s">
        <v>26</v>
      </c>
      <c r="M186" s="16" t="s">
        <v>26</v>
      </c>
      <c r="N186" s="16" t="s">
        <v>26</v>
      </c>
      <c r="O186" s="16" t="s">
        <v>26</v>
      </c>
      <c r="P186" s="16" t="s">
        <v>26</v>
      </c>
      <c r="Q186" s="16" t="s">
        <v>26</v>
      </c>
      <c r="R186" s="16" t="s">
        <v>26</v>
      </c>
      <c r="S186" s="29">
        <f>4000*10%</f>
        <v>400</v>
      </c>
      <c r="T186" s="29">
        <f>4000*20%</f>
        <v>800</v>
      </c>
      <c r="U186" s="29">
        <f>4000*30%</f>
        <v>1200</v>
      </c>
      <c r="V186" s="29">
        <f>4000*30%</f>
        <v>1200</v>
      </c>
      <c r="W186" s="29">
        <f>4000*10%</f>
        <v>400</v>
      </c>
    </row>
    <row r="187" spans="1:23" x14ac:dyDescent="0.3">
      <c r="A187" s="7" t="s">
        <v>986</v>
      </c>
      <c r="B187" s="25" t="s">
        <v>993</v>
      </c>
      <c r="C187" s="7" t="s">
        <v>979</v>
      </c>
      <c r="D187" s="8" t="s">
        <v>217</v>
      </c>
      <c r="E187" s="13" t="s">
        <v>1038</v>
      </c>
      <c r="F187" s="8" t="s">
        <v>740</v>
      </c>
      <c r="G187" s="17">
        <v>0.45</v>
      </c>
      <c r="H187" s="8" t="s">
        <v>741</v>
      </c>
      <c r="I187" s="10" t="s">
        <v>742</v>
      </c>
      <c r="J187" s="9">
        <f t="shared" si="5"/>
        <v>1</v>
      </c>
      <c r="K187" s="10" t="s">
        <v>494</v>
      </c>
      <c r="L187" s="16" t="s">
        <v>26</v>
      </c>
      <c r="M187" s="16" t="s">
        <v>26</v>
      </c>
      <c r="N187" s="16" t="s">
        <v>26</v>
      </c>
      <c r="O187" s="16" t="s">
        <v>26</v>
      </c>
      <c r="P187" s="16" t="s">
        <v>26</v>
      </c>
      <c r="Q187" s="16" t="s">
        <v>26</v>
      </c>
      <c r="R187" s="16" t="s">
        <v>26</v>
      </c>
      <c r="S187" s="16" t="s">
        <v>26</v>
      </c>
      <c r="T187" s="16" t="s">
        <v>26</v>
      </c>
      <c r="U187" s="16" t="s">
        <v>26</v>
      </c>
      <c r="V187" s="9">
        <v>1</v>
      </c>
      <c r="W187" s="16" t="s">
        <v>26</v>
      </c>
    </row>
    <row r="188" spans="1:23" x14ac:dyDescent="0.3">
      <c r="A188" s="7" t="s">
        <v>986</v>
      </c>
      <c r="B188" s="25" t="s">
        <v>993</v>
      </c>
      <c r="C188" s="7" t="s">
        <v>979</v>
      </c>
      <c r="D188" s="8" t="s">
        <v>217</v>
      </c>
      <c r="E188" s="13" t="s">
        <v>1039</v>
      </c>
      <c r="F188" s="8" t="s">
        <v>743</v>
      </c>
      <c r="G188" s="17">
        <v>0.2</v>
      </c>
      <c r="H188" s="8" t="s">
        <v>744</v>
      </c>
      <c r="I188" s="10" t="s">
        <v>742</v>
      </c>
      <c r="J188" s="9">
        <f t="shared" si="5"/>
        <v>6</v>
      </c>
      <c r="K188" s="10" t="s">
        <v>494</v>
      </c>
      <c r="L188" s="16" t="s">
        <v>26</v>
      </c>
      <c r="M188" s="16" t="s">
        <v>26</v>
      </c>
      <c r="N188" s="16" t="s">
        <v>26</v>
      </c>
      <c r="O188" s="16" t="s">
        <v>26</v>
      </c>
      <c r="P188" s="13">
        <v>1</v>
      </c>
      <c r="Q188" s="13" t="s">
        <v>26</v>
      </c>
      <c r="R188" s="13">
        <v>1</v>
      </c>
      <c r="S188" s="13">
        <v>2</v>
      </c>
      <c r="T188" s="13">
        <v>1</v>
      </c>
      <c r="U188" s="13">
        <v>1</v>
      </c>
      <c r="V188" s="16" t="s">
        <v>26</v>
      </c>
      <c r="W188" s="16" t="s">
        <v>26</v>
      </c>
    </row>
    <row r="189" spans="1:23" x14ac:dyDescent="0.3">
      <c r="A189" s="7" t="s">
        <v>986</v>
      </c>
      <c r="B189" s="25" t="s">
        <v>993</v>
      </c>
      <c r="C189" s="7" t="s">
        <v>979</v>
      </c>
      <c r="D189" s="8" t="s">
        <v>217</v>
      </c>
      <c r="E189" s="13" t="s">
        <v>1040</v>
      </c>
      <c r="F189" s="8" t="s">
        <v>745</v>
      </c>
      <c r="G189" s="17">
        <v>0.05</v>
      </c>
      <c r="H189" s="8" t="s">
        <v>745</v>
      </c>
      <c r="I189" s="10" t="s">
        <v>746</v>
      </c>
      <c r="J189" s="9">
        <f t="shared" si="5"/>
        <v>1</v>
      </c>
      <c r="K189" s="10" t="s">
        <v>187</v>
      </c>
      <c r="L189" s="16" t="s">
        <v>26</v>
      </c>
      <c r="M189" s="16" t="s">
        <v>26</v>
      </c>
      <c r="N189" s="16" t="s">
        <v>26</v>
      </c>
      <c r="O189" s="16" t="s">
        <v>26</v>
      </c>
      <c r="P189" s="16" t="s">
        <v>26</v>
      </c>
      <c r="Q189" s="16" t="s">
        <v>26</v>
      </c>
      <c r="R189" s="16" t="s">
        <v>26</v>
      </c>
      <c r="S189" s="16" t="s">
        <v>26</v>
      </c>
      <c r="T189" s="16" t="s">
        <v>26</v>
      </c>
      <c r="U189" s="16" t="s">
        <v>26</v>
      </c>
      <c r="V189" s="16" t="s">
        <v>26</v>
      </c>
      <c r="W189" s="9">
        <v>1</v>
      </c>
    </row>
    <row r="190" spans="1:23" x14ac:dyDescent="0.3">
      <c r="A190" s="7" t="s">
        <v>986</v>
      </c>
      <c r="B190" s="25" t="s">
        <v>993</v>
      </c>
      <c r="C190" s="7" t="s">
        <v>980</v>
      </c>
      <c r="D190" s="8" t="s">
        <v>747</v>
      </c>
      <c r="E190" s="13" t="s">
        <v>1033</v>
      </c>
      <c r="F190" s="8" t="s">
        <v>748</v>
      </c>
      <c r="G190" s="17">
        <v>1</v>
      </c>
      <c r="H190" s="8" t="s">
        <v>749</v>
      </c>
      <c r="I190" s="10" t="s">
        <v>724</v>
      </c>
      <c r="J190" s="9">
        <f t="shared" si="5"/>
        <v>40000</v>
      </c>
      <c r="K190" s="10" t="s">
        <v>695</v>
      </c>
      <c r="L190" s="16" t="s">
        <v>26</v>
      </c>
      <c r="M190" s="16" t="s">
        <v>26</v>
      </c>
      <c r="N190" s="16" t="s">
        <v>26</v>
      </c>
      <c r="O190" s="16" t="s">
        <v>26</v>
      </c>
      <c r="P190" s="16" t="s">
        <v>26</v>
      </c>
      <c r="Q190" s="16" t="s">
        <v>26</v>
      </c>
      <c r="R190" s="16" t="s">
        <v>26</v>
      </c>
      <c r="S190" s="20">
        <v>6000</v>
      </c>
      <c r="T190" s="20">
        <v>8000</v>
      </c>
      <c r="U190" s="20">
        <v>14000</v>
      </c>
      <c r="V190" s="20">
        <v>12000</v>
      </c>
      <c r="W190" s="16" t="s">
        <v>26</v>
      </c>
    </row>
    <row r="191" spans="1:23" x14ac:dyDescent="0.3">
      <c r="A191" s="7" t="s">
        <v>986</v>
      </c>
      <c r="B191" s="25" t="s">
        <v>993</v>
      </c>
      <c r="C191" s="7" t="s">
        <v>980</v>
      </c>
      <c r="D191" s="8" t="s">
        <v>226</v>
      </c>
      <c r="E191" s="13" t="s">
        <v>1034</v>
      </c>
      <c r="F191" s="8" t="s">
        <v>750</v>
      </c>
      <c r="G191" s="17">
        <v>0.25</v>
      </c>
      <c r="H191" s="8" t="s">
        <v>751</v>
      </c>
      <c r="I191" s="10" t="s">
        <v>752</v>
      </c>
      <c r="J191" s="9">
        <f t="shared" si="5"/>
        <v>2</v>
      </c>
      <c r="K191" s="10" t="s">
        <v>494</v>
      </c>
      <c r="L191" s="16" t="s">
        <v>26</v>
      </c>
      <c r="M191" s="16" t="s">
        <v>26</v>
      </c>
      <c r="N191" s="16" t="s">
        <v>26</v>
      </c>
      <c r="O191" s="16" t="s">
        <v>26</v>
      </c>
      <c r="P191" s="16">
        <v>1</v>
      </c>
      <c r="Q191" s="16" t="s">
        <v>26</v>
      </c>
      <c r="R191" s="16" t="s">
        <v>26</v>
      </c>
      <c r="S191" s="16" t="s">
        <v>26</v>
      </c>
      <c r="T191" s="9">
        <v>1</v>
      </c>
      <c r="U191" s="16" t="s">
        <v>26</v>
      </c>
      <c r="V191" s="16" t="s">
        <v>26</v>
      </c>
      <c r="W191" s="16" t="s">
        <v>26</v>
      </c>
    </row>
    <row r="192" spans="1:23" x14ac:dyDescent="0.3">
      <c r="A192" s="7" t="s">
        <v>986</v>
      </c>
      <c r="B192" s="25" t="s">
        <v>993</v>
      </c>
      <c r="C192" s="7" t="s">
        <v>980</v>
      </c>
      <c r="D192" s="8" t="s">
        <v>226</v>
      </c>
      <c r="E192" s="13" t="s">
        <v>1035</v>
      </c>
      <c r="F192" s="8" t="s">
        <v>753</v>
      </c>
      <c r="G192" s="17">
        <v>0.4</v>
      </c>
      <c r="H192" s="8" t="s">
        <v>754</v>
      </c>
      <c r="I192" s="10" t="s">
        <v>752</v>
      </c>
      <c r="J192" s="9">
        <f t="shared" si="5"/>
        <v>6</v>
      </c>
      <c r="K192" s="14" t="s">
        <v>755</v>
      </c>
      <c r="L192" s="16" t="s">
        <v>26</v>
      </c>
      <c r="M192" s="16" t="s">
        <v>26</v>
      </c>
      <c r="N192" s="16" t="s">
        <v>26</v>
      </c>
      <c r="O192" s="16" t="s">
        <v>26</v>
      </c>
      <c r="P192" s="13">
        <v>1</v>
      </c>
      <c r="Q192" s="13" t="s">
        <v>26</v>
      </c>
      <c r="R192" s="13">
        <v>1</v>
      </c>
      <c r="S192" s="13">
        <v>2</v>
      </c>
      <c r="T192" s="13">
        <v>1</v>
      </c>
      <c r="U192" s="13">
        <v>1</v>
      </c>
      <c r="V192" s="9" t="s">
        <v>26</v>
      </c>
      <c r="W192" s="9" t="s">
        <v>26</v>
      </c>
    </row>
    <row r="193" spans="1:23" x14ac:dyDescent="0.3">
      <c r="A193" s="7" t="s">
        <v>986</v>
      </c>
      <c r="B193" s="25" t="s">
        <v>993</v>
      </c>
      <c r="C193" s="7" t="s">
        <v>980</v>
      </c>
      <c r="D193" s="8" t="s">
        <v>226</v>
      </c>
      <c r="E193" s="13" t="s">
        <v>1036</v>
      </c>
      <c r="F193" s="8" t="s">
        <v>756</v>
      </c>
      <c r="G193" s="17">
        <v>0.25</v>
      </c>
      <c r="H193" s="8" t="s">
        <v>757</v>
      </c>
      <c r="I193" s="10" t="s">
        <v>724</v>
      </c>
      <c r="J193" s="9">
        <f t="shared" si="5"/>
        <v>40000</v>
      </c>
      <c r="K193" s="10" t="s">
        <v>695</v>
      </c>
      <c r="L193" s="16" t="s">
        <v>26</v>
      </c>
      <c r="M193" s="16" t="s">
        <v>26</v>
      </c>
      <c r="N193" s="16" t="s">
        <v>26</v>
      </c>
      <c r="O193" s="16" t="s">
        <v>26</v>
      </c>
      <c r="P193" s="16" t="s">
        <v>26</v>
      </c>
      <c r="Q193" s="16" t="s">
        <v>26</v>
      </c>
      <c r="R193" s="16" t="s">
        <v>26</v>
      </c>
      <c r="S193" s="20">
        <v>6000</v>
      </c>
      <c r="T193" s="20">
        <v>8000</v>
      </c>
      <c r="U193" s="20">
        <v>14000</v>
      </c>
      <c r="V193" s="20">
        <v>12000</v>
      </c>
      <c r="W193" s="16" t="s">
        <v>26</v>
      </c>
    </row>
    <row r="194" spans="1:23" x14ac:dyDescent="0.3">
      <c r="A194" s="7" t="s">
        <v>986</v>
      </c>
      <c r="B194" s="25" t="s">
        <v>993</v>
      </c>
      <c r="C194" s="7" t="s">
        <v>978</v>
      </c>
      <c r="D194" s="8" t="s">
        <v>728</v>
      </c>
      <c r="E194" s="13" t="s">
        <v>1049</v>
      </c>
      <c r="F194" s="8" t="s">
        <v>758</v>
      </c>
      <c r="G194" s="17">
        <v>0.1</v>
      </c>
      <c r="H194" s="8" t="s">
        <v>759</v>
      </c>
      <c r="I194" s="10" t="s">
        <v>28</v>
      </c>
      <c r="J194" s="9">
        <f t="shared" si="5"/>
        <v>1</v>
      </c>
      <c r="K194" s="26" t="s">
        <v>28</v>
      </c>
      <c r="L194" s="16" t="s">
        <v>26</v>
      </c>
      <c r="M194" s="16" t="s">
        <v>26</v>
      </c>
      <c r="N194" s="16">
        <v>1</v>
      </c>
      <c r="O194" s="16" t="s">
        <v>26</v>
      </c>
      <c r="P194" s="16" t="s">
        <v>26</v>
      </c>
      <c r="Q194" s="16" t="s">
        <v>26</v>
      </c>
      <c r="R194" s="16" t="s">
        <v>26</v>
      </c>
      <c r="S194" s="16" t="s">
        <v>26</v>
      </c>
      <c r="T194" s="16" t="s">
        <v>26</v>
      </c>
      <c r="U194" s="16" t="s">
        <v>26</v>
      </c>
      <c r="V194" s="16" t="s">
        <v>26</v>
      </c>
      <c r="W194" s="16" t="s">
        <v>26</v>
      </c>
    </row>
    <row r="195" spans="1:23" x14ac:dyDescent="0.3">
      <c r="A195" s="7" t="s">
        <v>986</v>
      </c>
      <c r="B195" s="25" t="s">
        <v>993</v>
      </c>
      <c r="C195" s="7" t="s">
        <v>982</v>
      </c>
      <c r="D195" s="8" t="s">
        <v>147</v>
      </c>
      <c r="E195" s="13" t="s">
        <v>1050</v>
      </c>
      <c r="F195" s="8" t="s">
        <v>760</v>
      </c>
      <c r="G195" s="17">
        <v>0.15</v>
      </c>
      <c r="H195" s="8" t="s">
        <v>761</v>
      </c>
      <c r="I195" s="10" t="s">
        <v>712</v>
      </c>
      <c r="J195" s="9">
        <f t="shared" si="5"/>
        <v>4</v>
      </c>
      <c r="K195" s="30" t="s">
        <v>762</v>
      </c>
      <c r="L195" s="16" t="s">
        <v>26</v>
      </c>
      <c r="M195" s="16" t="s">
        <v>26</v>
      </c>
      <c r="N195" s="16">
        <v>1</v>
      </c>
      <c r="O195" s="16" t="s">
        <v>26</v>
      </c>
      <c r="P195" s="16" t="s">
        <v>26</v>
      </c>
      <c r="Q195" s="16">
        <v>1</v>
      </c>
      <c r="R195" s="16" t="s">
        <v>26</v>
      </c>
      <c r="S195" s="16" t="s">
        <v>26</v>
      </c>
      <c r="T195" s="16">
        <v>1</v>
      </c>
      <c r="U195" s="16" t="s">
        <v>26</v>
      </c>
      <c r="V195" s="16" t="s">
        <v>26</v>
      </c>
      <c r="W195" s="16">
        <v>1</v>
      </c>
    </row>
    <row r="196" spans="1:23" x14ac:dyDescent="0.3">
      <c r="A196" s="7" t="s">
        <v>986</v>
      </c>
      <c r="B196" s="25" t="s">
        <v>993</v>
      </c>
      <c r="C196" s="7" t="s">
        <v>982</v>
      </c>
      <c r="D196" s="8" t="s">
        <v>147</v>
      </c>
      <c r="E196" s="13" t="s">
        <v>1051</v>
      </c>
      <c r="F196" s="8" t="s">
        <v>763</v>
      </c>
      <c r="G196" s="17">
        <v>0.2</v>
      </c>
      <c r="H196" s="8" t="s">
        <v>764</v>
      </c>
      <c r="I196" s="10" t="s">
        <v>712</v>
      </c>
      <c r="J196" s="9">
        <f t="shared" si="5"/>
        <v>3</v>
      </c>
      <c r="K196" s="8" t="s">
        <v>765</v>
      </c>
      <c r="L196" s="16" t="s">
        <v>26</v>
      </c>
      <c r="M196" s="16" t="s">
        <v>26</v>
      </c>
      <c r="N196" s="16" t="s">
        <v>26</v>
      </c>
      <c r="O196" s="16">
        <v>1</v>
      </c>
      <c r="P196" s="16" t="s">
        <v>26</v>
      </c>
      <c r="Q196" s="16" t="s">
        <v>26</v>
      </c>
      <c r="R196" s="16" t="s">
        <v>26</v>
      </c>
      <c r="S196" s="16">
        <v>1</v>
      </c>
      <c r="T196" s="16" t="s">
        <v>26</v>
      </c>
      <c r="U196" s="16" t="s">
        <v>26</v>
      </c>
      <c r="V196" s="16">
        <v>1</v>
      </c>
      <c r="W196" s="16" t="s">
        <v>26</v>
      </c>
    </row>
    <row r="197" spans="1:23" x14ac:dyDescent="0.3">
      <c r="A197" s="7" t="s">
        <v>986</v>
      </c>
      <c r="B197" s="25" t="s">
        <v>993</v>
      </c>
      <c r="C197" s="7" t="s">
        <v>982</v>
      </c>
      <c r="D197" s="8" t="s">
        <v>147</v>
      </c>
      <c r="E197" s="13" t="s">
        <v>1052</v>
      </c>
      <c r="F197" s="8" t="s">
        <v>766</v>
      </c>
      <c r="G197" s="17">
        <v>0.15</v>
      </c>
      <c r="H197" s="8" t="s">
        <v>767</v>
      </c>
      <c r="I197" s="10" t="s">
        <v>712</v>
      </c>
      <c r="J197" s="9">
        <v>2</v>
      </c>
      <c r="K197" s="26" t="s">
        <v>768</v>
      </c>
      <c r="L197" s="16" t="s">
        <v>26</v>
      </c>
      <c r="M197" s="16" t="s">
        <v>26</v>
      </c>
      <c r="N197" s="16" t="s">
        <v>26</v>
      </c>
      <c r="O197" s="16" t="s">
        <v>26</v>
      </c>
      <c r="P197" s="16">
        <v>1</v>
      </c>
      <c r="Q197" s="16" t="s">
        <v>26</v>
      </c>
      <c r="R197" s="16" t="s">
        <v>26</v>
      </c>
      <c r="S197" s="16" t="s">
        <v>26</v>
      </c>
      <c r="T197" s="16" t="s">
        <v>26</v>
      </c>
      <c r="U197" s="16">
        <v>1</v>
      </c>
      <c r="V197" s="16" t="s">
        <v>26</v>
      </c>
      <c r="W197" s="16" t="s">
        <v>26</v>
      </c>
    </row>
    <row r="198" spans="1:23" x14ac:dyDescent="0.3">
      <c r="A198" s="7" t="s">
        <v>986</v>
      </c>
      <c r="B198" s="25" t="s">
        <v>993</v>
      </c>
      <c r="C198" s="7" t="s">
        <v>982</v>
      </c>
      <c r="D198" s="8" t="s">
        <v>147</v>
      </c>
      <c r="E198" s="13" t="s">
        <v>1053</v>
      </c>
      <c r="F198" s="8" t="s">
        <v>769</v>
      </c>
      <c r="G198" s="17">
        <v>0.1</v>
      </c>
      <c r="H198" s="8" t="s">
        <v>770</v>
      </c>
      <c r="I198" s="10" t="s">
        <v>712</v>
      </c>
      <c r="J198" s="9">
        <f>+SUM(L198:W198)</f>
        <v>1</v>
      </c>
      <c r="K198" s="26" t="s">
        <v>771</v>
      </c>
      <c r="L198" s="16" t="s">
        <v>26</v>
      </c>
      <c r="M198" s="16" t="s">
        <v>26</v>
      </c>
      <c r="N198" s="16" t="s">
        <v>26</v>
      </c>
      <c r="O198" s="16" t="s">
        <v>26</v>
      </c>
      <c r="P198" s="16" t="s">
        <v>26</v>
      </c>
      <c r="Q198" s="16" t="s">
        <v>26</v>
      </c>
      <c r="R198" s="16" t="s">
        <v>26</v>
      </c>
      <c r="S198" s="16" t="s">
        <v>26</v>
      </c>
      <c r="T198" s="16" t="s">
        <v>26</v>
      </c>
      <c r="U198" s="16" t="s">
        <v>26</v>
      </c>
      <c r="V198" s="16" t="s">
        <v>26</v>
      </c>
      <c r="W198" s="16">
        <v>1</v>
      </c>
    </row>
    <row r="199" spans="1:23" x14ac:dyDescent="0.3">
      <c r="A199" s="7" t="s">
        <v>986</v>
      </c>
      <c r="B199" s="25" t="s">
        <v>993</v>
      </c>
      <c r="C199" s="7" t="s">
        <v>982</v>
      </c>
      <c r="D199" s="8" t="s">
        <v>147</v>
      </c>
      <c r="E199" s="13" t="s">
        <v>1054</v>
      </c>
      <c r="F199" s="8" t="s">
        <v>772</v>
      </c>
      <c r="G199" s="17">
        <v>0.15</v>
      </c>
      <c r="H199" s="8" t="s">
        <v>773</v>
      </c>
      <c r="I199" s="10" t="s">
        <v>712</v>
      </c>
      <c r="J199" s="9">
        <v>3</v>
      </c>
      <c r="K199" s="26" t="s">
        <v>774</v>
      </c>
      <c r="L199" s="16" t="s">
        <v>26</v>
      </c>
      <c r="M199" s="16" t="s">
        <v>26</v>
      </c>
      <c r="N199" s="16">
        <v>1</v>
      </c>
      <c r="O199" s="16" t="s">
        <v>26</v>
      </c>
      <c r="P199" s="16" t="s">
        <v>26</v>
      </c>
      <c r="Q199" s="16">
        <v>1</v>
      </c>
      <c r="R199" s="16" t="s">
        <v>26</v>
      </c>
      <c r="S199" s="16" t="s">
        <v>26</v>
      </c>
      <c r="T199" s="16">
        <v>1</v>
      </c>
      <c r="U199" s="16" t="s">
        <v>26</v>
      </c>
      <c r="V199" s="16" t="s">
        <v>26</v>
      </c>
      <c r="W199" s="16" t="s">
        <v>26</v>
      </c>
    </row>
    <row r="200" spans="1:23" x14ac:dyDescent="0.3">
      <c r="A200" s="7" t="s">
        <v>986</v>
      </c>
      <c r="B200" s="25" t="s">
        <v>993</v>
      </c>
      <c r="C200" s="7" t="s">
        <v>982</v>
      </c>
      <c r="D200" s="8" t="s">
        <v>147</v>
      </c>
      <c r="E200" s="13" t="s">
        <v>1055</v>
      </c>
      <c r="F200" s="8" t="s">
        <v>775</v>
      </c>
      <c r="G200" s="17">
        <v>0.2</v>
      </c>
      <c r="H200" s="8" t="s">
        <v>776</v>
      </c>
      <c r="I200" s="10" t="s">
        <v>712</v>
      </c>
      <c r="J200" s="9">
        <f>+SUM(L200:W200)</f>
        <v>8</v>
      </c>
      <c r="K200" s="26" t="s">
        <v>777</v>
      </c>
      <c r="L200" s="16" t="s">
        <v>26</v>
      </c>
      <c r="M200" s="16">
        <v>1</v>
      </c>
      <c r="N200" s="16">
        <v>1</v>
      </c>
      <c r="O200" s="16">
        <v>1</v>
      </c>
      <c r="P200" s="16">
        <v>1</v>
      </c>
      <c r="Q200" s="16">
        <v>1</v>
      </c>
      <c r="R200" s="16">
        <v>1</v>
      </c>
      <c r="S200" s="16">
        <v>1</v>
      </c>
      <c r="T200" s="16">
        <v>1</v>
      </c>
      <c r="U200" s="16" t="s">
        <v>26</v>
      </c>
      <c r="V200" s="16" t="s">
        <v>26</v>
      </c>
      <c r="W200" s="16" t="s">
        <v>26</v>
      </c>
    </row>
    <row r="201" spans="1:23" x14ac:dyDescent="0.3">
      <c r="A201" s="7" t="s">
        <v>986</v>
      </c>
      <c r="B201" s="25" t="s">
        <v>993</v>
      </c>
      <c r="C201" s="7" t="s">
        <v>982</v>
      </c>
      <c r="D201" s="8" t="s">
        <v>147</v>
      </c>
      <c r="E201" s="13" t="s">
        <v>1056</v>
      </c>
      <c r="F201" s="8" t="s">
        <v>778</v>
      </c>
      <c r="G201" s="17">
        <v>0.05</v>
      </c>
      <c r="H201" s="8" t="s">
        <v>779</v>
      </c>
      <c r="I201" s="10" t="s">
        <v>780</v>
      </c>
      <c r="J201" s="9">
        <f>+SUM(L201:W201)</f>
        <v>1</v>
      </c>
      <c r="K201" s="26" t="s">
        <v>28</v>
      </c>
      <c r="L201" s="16" t="s">
        <v>26</v>
      </c>
      <c r="M201" s="16" t="s">
        <v>26</v>
      </c>
      <c r="N201" s="16">
        <v>1</v>
      </c>
      <c r="O201" s="16" t="s">
        <v>26</v>
      </c>
      <c r="P201" s="16" t="s">
        <v>26</v>
      </c>
      <c r="Q201" s="16" t="s">
        <v>26</v>
      </c>
      <c r="R201" s="16" t="s">
        <v>26</v>
      </c>
      <c r="S201" s="16" t="s">
        <v>26</v>
      </c>
      <c r="T201" s="16" t="s">
        <v>26</v>
      </c>
      <c r="U201" s="16" t="s">
        <v>26</v>
      </c>
      <c r="V201" s="16" t="s">
        <v>26</v>
      </c>
      <c r="W201" s="16" t="s">
        <v>26</v>
      </c>
    </row>
    <row r="202" spans="1:23" x14ac:dyDescent="0.3">
      <c r="A202" s="7" t="s">
        <v>986</v>
      </c>
      <c r="B202" s="25" t="s">
        <v>991</v>
      </c>
      <c r="C202" s="7" t="s">
        <v>300</v>
      </c>
      <c r="D202" s="8" t="s">
        <v>141</v>
      </c>
      <c r="E202" s="13" t="s">
        <v>781</v>
      </c>
      <c r="F202" s="8" t="s">
        <v>1026</v>
      </c>
      <c r="G202" s="17">
        <v>7.0000000000000007E-2</v>
      </c>
      <c r="H202" s="8" t="s">
        <v>782</v>
      </c>
      <c r="I202" s="10" t="s">
        <v>712</v>
      </c>
      <c r="J202" s="9">
        <v>24</v>
      </c>
      <c r="K202" s="31" t="s">
        <v>305</v>
      </c>
      <c r="L202" s="9">
        <v>2</v>
      </c>
      <c r="M202" s="9">
        <v>2</v>
      </c>
      <c r="N202" s="9">
        <v>2</v>
      </c>
      <c r="O202" s="9">
        <v>2</v>
      </c>
      <c r="P202" s="9">
        <v>2</v>
      </c>
      <c r="Q202" s="9">
        <v>2</v>
      </c>
      <c r="R202" s="9">
        <v>2</v>
      </c>
      <c r="S202" s="9">
        <v>2</v>
      </c>
      <c r="T202" s="9">
        <v>2</v>
      </c>
      <c r="U202" s="9">
        <v>2</v>
      </c>
      <c r="V202" s="9">
        <v>2</v>
      </c>
      <c r="W202" s="9">
        <v>2</v>
      </c>
    </row>
    <row r="203" spans="1:23" x14ac:dyDescent="0.3">
      <c r="A203" s="7" t="s">
        <v>783</v>
      </c>
      <c r="B203" s="25" t="s">
        <v>991</v>
      </c>
      <c r="C203" s="7" t="s">
        <v>300</v>
      </c>
      <c r="D203" s="7" t="s">
        <v>788</v>
      </c>
      <c r="E203" s="25" t="s">
        <v>784</v>
      </c>
      <c r="F203" s="7" t="s">
        <v>788</v>
      </c>
      <c r="G203" s="17">
        <v>1</v>
      </c>
      <c r="H203" s="7" t="s">
        <v>790</v>
      </c>
      <c r="I203" s="7" t="s">
        <v>791</v>
      </c>
      <c r="J203" s="25">
        <f>SUM(L203:W203)</f>
        <v>12</v>
      </c>
      <c r="K203" s="7" t="s">
        <v>47</v>
      </c>
      <c r="L203" s="33">
        <v>1</v>
      </c>
      <c r="M203" s="33">
        <v>1</v>
      </c>
      <c r="N203" s="33">
        <v>1</v>
      </c>
      <c r="O203" s="33">
        <v>1</v>
      </c>
      <c r="P203" s="33">
        <v>1</v>
      </c>
      <c r="Q203" s="33">
        <v>1</v>
      </c>
      <c r="R203" s="33">
        <v>1</v>
      </c>
      <c r="S203" s="33">
        <v>1</v>
      </c>
      <c r="T203" s="33">
        <v>1</v>
      </c>
      <c r="U203" s="33">
        <v>1</v>
      </c>
      <c r="V203" s="33">
        <v>1</v>
      </c>
      <c r="W203" s="33">
        <v>1</v>
      </c>
    </row>
    <row r="204" spans="1:23" x14ac:dyDescent="0.3">
      <c r="A204" s="7" t="s">
        <v>783</v>
      </c>
      <c r="B204" s="25" t="s">
        <v>991</v>
      </c>
      <c r="C204" s="7" t="s">
        <v>300</v>
      </c>
      <c r="D204" s="7" t="s">
        <v>792</v>
      </c>
      <c r="E204" s="25" t="s">
        <v>789</v>
      </c>
      <c r="F204" s="7" t="s">
        <v>794</v>
      </c>
      <c r="G204" s="17">
        <v>0.33</v>
      </c>
      <c r="H204" s="7" t="s">
        <v>795</v>
      </c>
      <c r="I204" s="7" t="s">
        <v>796</v>
      </c>
      <c r="J204" s="25">
        <f>SUM(L204:W204)</f>
        <v>12</v>
      </c>
      <c r="K204" s="7" t="s">
        <v>797</v>
      </c>
      <c r="L204" s="33">
        <v>1</v>
      </c>
      <c r="M204" s="33">
        <v>1</v>
      </c>
      <c r="N204" s="33">
        <v>1</v>
      </c>
      <c r="O204" s="33">
        <v>1</v>
      </c>
      <c r="P204" s="33">
        <v>1</v>
      </c>
      <c r="Q204" s="33">
        <v>1</v>
      </c>
      <c r="R204" s="33">
        <v>1</v>
      </c>
      <c r="S204" s="33">
        <v>1</v>
      </c>
      <c r="T204" s="33">
        <v>1</v>
      </c>
      <c r="U204" s="33">
        <v>1</v>
      </c>
      <c r="V204" s="33">
        <v>1</v>
      </c>
      <c r="W204" s="33">
        <v>1</v>
      </c>
    </row>
    <row r="205" spans="1:23" x14ac:dyDescent="0.3">
      <c r="A205" s="7" t="s">
        <v>783</v>
      </c>
      <c r="B205" s="25" t="s">
        <v>991</v>
      </c>
      <c r="C205" s="7" t="s">
        <v>300</v>
      </c>
      <c r="D205" s="7" t="s">
        <v>792</v>
      </c>
      <c r="E205" s="25" t="s">
        <v>793</v>
      </c>
      <c r="F205" s="7" t="s">
        <v>799</v>
      </c>
      <c r="G205" s="17">
        <v>0.34</v>
      </c>
      <c r="H205" s="7" t="s">
        <v>800</v>
      </c>
      <c r="I205" s="7" t="s">
        <v>796</v>
      </c>
      <c r="J205" s="25">
        <v>11</v>
      </c>
      <c r="K205" s="7" t="s">
        <v>801</v>
      </c>
      <c r="L205" s="33" t="s">
        <v>26</v>
      </c>
      <c r="M205" s="33">
        <v>1</v>
      </c>
      <c r="N205" s="33">
        <v>1</v>
      </c>
      <c r="O205" s="33">
        <v>1</v>
      </c>
      <c r="P205" s="33">
        <v>1</v>
      </c>
      <c r="Q205" s="33">
        <v>1</v>
      </c>
      <c r="R205" s="33">
        <v>1</v>
      </c>
      <c r="S205" s="33">
        <v>1</v>
      </c>
      <c r="T205" s="33">
        <v>1</v>
      </c>
      <c r="U205" s="33">
        <v>1</v>
      </c>
      <c r="V205" s="33">
        <v>1</v>
      </c>
      <c r="W205" s="33">
        <v>1</v>
      </c>
    </row>
    <row r="206" spans="1:23" x14ac:dyDescent="0.3">
      <c r="A206" s="7" t="s">
        <v>783</v>
      </c>
      <c r="B206" s="25" t="s">
        <v>991</v>
      </c>
      <c r="C206" s="7" t="s">
        <v>300</v>
      </c>
      <c r="D206" s="7" t="s">
        <v>792</v>
      </c>
      <c r="E206" s="25" t="s">
        <v>798</v>
      </c>
      <c r="F206" s="7" t="s">
        <v>803</v>
      </c>
      <c r="G206" s="17">
        <v>0.33</v>
      </c>
      <c r="H206" s="7" t="s">
        <v>804</v>
      </c>
      <c r="I206" s="7" t="s">
        <v>805</v>
      </c>
      <c r="J206" s="25">
        <f t="shared" ref="J206:J213" si="6">SUM(L206:W206)</f>
        <v>11</v>
      </c>
      <c r="K206" s="7" t="s">
        <v>801</v>
      </c>
      <c r="L206" s="32" t="s">
        <v>26</v>
      </c>
      <c r="M206" s="33">
        <v>1</v>
      </c>
      <c r="N206" s="33">
        <v>1</v>
      </c>
      <c r="O206" s="33">
        <v>1</v>
      </c>
      <c r="P206" s="33">
        <v>1</v>
      </c>
      <c r="Q206" s="33">
        <v>1</v>
      </c>
      <c r="R206" s="33">
        <v>1</v>
      </c>
      <c r="S206" s="33">
        <v>1</v>
      </c>
      <c r="T206" s="33">
        <v>1</v>
      </c>
      <c r="U206" s="33">
        <v>1</v>
      </c>
      <c r="V206" s="33">
        <v>1</v>
      </c>
      <c r="W206" s="33">
        <v>1</v>
      </c>
    </row>
    <row r="207" spans="1:23" x14ac:dyDescent="0.3">
      <c r="A207" s="7" t="s">
        <v>783</v>
      </c>
      <c r="B207" s="25" t="s">
        <v>991</v>
      </c>
      <c r="C207" s="7" t="s">
        <v>300</v>
      </c>
      <c r="D207" s="7" t="s">
        <v>806</v>
      </c>
      <c r="E207" s="25" t="s">
        <v>802</v>
      </c>
      <c r="F207" s="7" t="s">
        <v>808</v>
      </c>
      <c r="G207" s="17">
        <v>0.25</v>
      </c>
      <c r="H207" s="7" t="s">
        <v>809</v>
      </c>
      <c r="I207" s="7" t="s">
        <v>810</v>
      </c>
      <c r="J207" s="25">
        <f t="shared" si="6"/>
        <v>12</v>
      </c>
      <c r="K207" s="7" t="s">
        <v>374</v>
      </c>
      <c r="L207" s="33">
        <v>1</v>
      </c>
      <c r="M207" s="33">
        <v>1</v>
      </c>
      <c r="N207" s="33">
        <v>1</v>
      </c>
      <c r="O207" s="33">
        <v>1</v>
      </c>
      <c r="P207" s="33">
        <v>1</v>
      </c>
      <c r="Q207" s="33">
        <v>1</v>
      </c>
      <c r="R207" s="33">
        <v>1</v>
      </c>
      <c r="S207" s="33">
        <v>1</v>
      </c>
      <c r="T207" s="33">
        <v>1</v>
      </c>
      <c r="U207" s="33">
        <v>1</v>
      </c>
      <c r="V207" s="33">
        <v>1</v>
      </c>
      <c r="W207" s="33">
        <v>1</v>
      </c>
    </row>
    <row r="208" spans="1:23" x14ac:dyDescent="0.3">
      <c r="A208" s="7" t="s">
        <v>783</v>
      </c>
      <c r="B208" s="25" t="s">
        <v>991</v>
      </c>
      <c r="C208" s="7" t="s">
        <v>300</v>
      </c>
      <c r="D208" s="7" t="s">
        <v>806</v>
      </c>
      <c r="E208" s="25" t="s">
        <v>807</v>
      </c>
      <c r="F208" s="7" t="s">
        <v>812</v>
      </c>
      <c r="G208" s="17">
        <v>0.3</v>
      </c>
      <c r="H208" s="7" t="s">
        <v>813</v>
      </c>
      <c r="I208" s="7" t="s">
        <v>814</v>
      </c>
      <c r="J208" s="25">
        <f t="shared" si="6"/>
        <v>21</v>
      </c>
      <c r="K208" s="7" t="s">
        <v>815</v>
      </c>
      <c r="L208" s="33">
        <v>3</v>
      </c>
      <c r="M208" s="33">
        <v>1</v>
      </c>
      <c r="N208" s="33">
        <v>2</v>
      </c>
      <c r="O208" s="33">
        <v>1</v>
      </c>
      <c r="P208" s="33">
        <v>3</v>
      </c>
      <c r="Q208" s="33">
        <v>2</v>
      </c>
      <c r="R208" s="33">
        <v>2</v>
      </c>
      <c r="S208" s="33">
        <v>1</v>
      </c>
      <c r="T208" s="33">
        <v>2</v>
      </c>
      <c r="U208" s="33">
        <v>1</v>
      </c>
      <c r="V208" s="33">
        <v>2</v>
      </c>
      <c r="W208" s="33">
        <v>1</v>
      </c>
    </row>
    <row r="209" spans="1:23" x14ac:dyDescent="0.3">
      <c r="A209" s="7" t="s">
        <v>783</v>
      </c>
      <c r="B209" s="25" t="s">
        <v>991</v>
      </c>
      <c r="C209" s="7" t="s">
        <v>300</v>
      </c>
      <c r="D209" s="7" t="s">
        <v>806</v>
      </c>
      <c r="E209" s="25" t="s">
        <v>811</v>
      </c>
      <c r="F209" s="7" t="s">
        <v>817</v>
      </c>
      <c r="G209" s="17">
        <v>0.3</v>
      </c>
      <c r="H209" s="7" t="s">
        <v>818</v>
      </c>
      <c r="I209" s="7" t="s">
        <v>819</v>
      </c>
      <c r="J209" s="25">
        <f t="shared" si="6"/>
        <v>16</v>
      </c>
      <c r="K209" s="7" t="s">
        <v>820</v>
      </c>
      <c r="L209" s="33" t="s">
        <v>26</v>
      </c>
      <c r="M209" s="33">
        <v>2</v>
      </c>
      <c r="N209" s="33" t="s">
        <v>26</v>
      </c>
      <c r="O209" s="33">
        <v>4</v>
      </c>
      <c r="P209" s="33">
        <v>1</v>
      </c>
      <c r="Q209" s="33">
        <v>1</v>
      </c>
      <c r="R209" s="33">
        <v>2</v>
      </c>
      <c r="S209" s="33">
        <v>1</v>
      </c>
      <c r="T209" s="33">
        <v>1</v>
      </c>
      <c r="U209" s="33">
        <v>2</v>
      </c>
      <c r="V209" s="33">
        <v>1</v>
      </c>
      <c r="W209" s="33">
        <v>1</v>
      </c>
    </row>
    <row r="210" spans="1:23" x14ac:dyDescent="0.3">
      <c r="A210" s="7" t="s">
        <v>783</v>
      </c>
      <c r="B210" s="25" t="s">
        <v>991</v>
      </c>
      <c r="C210" s="7" t="s">
        <v>300</v>
      </c>
      <c r="D210" s="7" t="s">
        <v>806</v>
      </c>
      <c r="E210" s="25" t="s">
        <v>816</v>
      </c>
      <c r="F210" s="7" t="s">
        <v>822</v>
      </c>
      <c r="G210" s="17">
        <v>0.15</v>
      </c>
      <c r="H210" s="7" t="s">
        <v>823</v>
      </c>
      <c r="I210" s="7" t="s">
        <v>824</v>
      </c>
      <c r="J210" s="25">
        <f t="shared" si="6"/>
        <v>4</v>
      </c>
      <c r="K210" s="7" t="s">
        <v>374</v>
      </c>
      <c r="L210" s="32" t="s">
        <v>26</v>
      </c>
      <c r="M210" s="33" t="s">
        <v>26</v>
      </c>
      <c r="N210" s="33">
        <v>1</v>
      </c>
      <c r="O210" s="33" t="s">
        <v>26</v>
      </c>
      <c r="P210" s="33" t="s">
        <v>26</v>
      </c>
      <c r="Q210" s="33">
        <v>1</v>
      </c>
      <c r="R210" s="33" t="s">
        <v>26</v>
      </c>
      <c r="S210" s="33" t="s">
        <v>26</v>
      </c>
      <c r="T210" s="33">
        <v>1</v>
      </c>
      <c r="U210" s="33" t="s">
        <v>26</v>
      </c>
      <c r="V210" s="33" t="s">
        <v>26</v>
      </c>
      <c r="W210" s="33">
        <v>1</v>
      </c>
    </row>
    <row r="211" spans="1:23" x14ac:dyDescent="0.3">
      <c r="A211" s="7" t="s">
        <v>783</v>
      </c>
      <c r="B211" s="25" t="s">
        <v>991</v>
      </c>
      <c r="C211" s="7" t="s">
        <v>300</v>
      </c>
      <c r="D211" s="7" t="s">
        <v>825</v>
      </c>
      <c r="E211" s="25" t="s">
        <v>821</v>
      </c>
      <c r="F211" s="7" t="s">
        <v>827</v>
      </c>
      <c r="G211" s="17">
        <v>0.8</v>
      </c>
      <c r="H211" s="7" t="s">
        <v>828</v>
      </c>
      <c r="I211" s="7" t="s">
        <v>829</v>
      </c>
      <c r="J211" s="25">
        <f t="shared" si="6"/>
        <v>12</v>
      </c>
      <c r="K211" s="7" t="s">
        <v>801</v>
      </c>
      <c r="L211" s="33">
        <v>1</v>
      </c>
      <c r="M211" s="33">
        <v>1</v>
      </c>
      <c r="N211" s="33">
        <v>1</v>
      </c>
      <c r="O211" s="33">
        <v>1</v>
      </c>
      <c r="P211" s="33">
        <v>1</v>
      </c>
      <c r="Q211" s="33">
        <v>1</v>
      </c>
      <c r="R211" s="33">
        <v>1</v>
      </c>
      <c r="S211" s="33">
        <v>1</v>
      </c>
      <c r="T211" s="33">
        <v>1</v>
      </c>
      <c r="U211" s="33">
        <v>1</v>
      </c>
      <c r="V211" s="33">
        <v>1</v>
      </c>
      <c r="W211" s="33">
        <v>1</v>
      </c>
    </row>
    <row r="212" spans="1:23" x14ac:dyDescent="0.3">
      <c r="A212" s="7" t="s">
        <v>783</v>
      </c>
      <c r="B212" s="25" t="s">
        <v>991</v>
      </c>
      <c r="C212" s="7" t="s">
        <v>300</v>
      </c>
      <c r="D212" s="7" t="s">
        <v>825</v>
      </c>
      <c r="E212" s="25" t="s">
        <v>826</v>
      </c>
      <c r="F212" s="7" t="s">
        <v>831</v>
      </c>
      <c r="G212" s="17">
        <v>0.2</v>
      </c>
      <c r="H212" s="7" t="s">
        <v>832</v>
      </c>
      <c r="I212" s="7" t="s">
        <v>833</v>
      </c>
      <c r="J212" s="25">
        <f t="shared" si="6"/>
        <v>2</v>
      </c>
      <c r="K212" s="7" t="s">
        <v>833</v>
      </c>
      <c r="L212" s="32" t="s">
        <v>26</v>
      </c>
      <c r="M212" s="32" t="s">
        <v>26</v>
      </c>
      <c r="N212" s="33" t="s">
        <v>26</v>
      </c>
      <c r="O212" s="33">
        <v>1</v>
      </c>
      <c r="P212" s="33" t="s">
        <v>26</v>
      </c>
      <c r="Q212" s="33" t="s">
        <v>26</v>
      </c>
      <c r="R212" s="33" t="s">
        <v>26</v>
      </c>
      <c r="S212" s="33" t="s">
        <v>26</v>
      </c>
      <c r="T212" s="33" t="s">
        <v>26</v>
      </c>
      <c r="U212" s="33">
        <v>1</v>
      </c>
      <c r="V212" s="32" t="s">
        <v>26</v>
      </c>
      <c r="W212" s="32" t="s">
        <v>26</v>
      </c>
    </row>
    <row r="213" spans="1:23" x14ac:dyDescent="0.3">
      <c r="A213" s="7" t="s">
        <v>783</v>
      </c>
      <c r="B213" s="25" t="s">
        <v>991</v>
      </c>
      <c r="C213" s="7" t="s">
        <v>300</v>
      </c>
      <c r="D213" s="7" t="s">
        <v>834</v>
      </c>
      <c r="E213" s="25" t="s">
        <v>830</v>
      </c>
      <c r="F213" s="7" t="s">
        <v>836</v>
      </c>
      <c r="G213" s="17">
        <v>1</v>
      </c>
      <c r="H213" s="7" t="s">
        <v>837</v>
      </c>
      <c r="I213" s="7" t="s">
        <v>838</v>
      </c>
      <c r="J213" s="25">
        <f t="shared" si="6"/>
        <v>2</v>
      </c>
      <c r="K213" s="7" t="s">
        <v>838</v>
      </c>
      <c r="L213" s="32" t="s">
        <v>26</v>
      </c>
      <c r="M213" s="32" t="s">
        <v>26</v>
      </c>
      <c r="N213" s="33">
        <v>1</v>
      </c>
      <c r="O213" s="33" t="s">
        <v>26</v>
      </c>
      <c r="P213" s="33" t="s">
        <v>26</v>
      </c>
      <c r="Q213" s="33" t="s">
        <v>26</v>
      </c>
      <c r="R213" s="33" t="s">
        <v>26</v>
      </c>
      <c r="S213" s="33" t="s">
        <v>26</v>
      </c>
      <c r="T213" s="33">
        <v>1</v>
      </c>
      <c r="U213" s="33" t="s">
        <v>26</v>
      </c>
      <c r="V213" s="32" t="s">
        <v>26</v>
      </c>
      <c r="W213" s="32" t="s">
        <v>26</v>
      </c>
    </row>
    <row r="214" spans="1:23" x14ac:dyDescent="0.3">
      <c r="A214" s="7" t="s">
        <v>783</v>
      </c>
      <c r="B214" s="25" t="s">
        <v>991</v>
      </c>
      <c r="C214" s="7" t="s">
        <v>975</v>
      </c>
      <c r="D214" s="41" t="s">
        <v>147</v>
      </c>
      <c r="E214" s="25" t="s">
        <v>835</v>
      </c>
      <c r="F214" s="7" t="s">
        <v>153</v>
      </c>
      <c r="G214" s="17">
        <v>7.0000000000000007E-2</v>
      </c>
      <c r="H214" s="7" t="s">
        <v>245</v>
      </c>
      <c r="I214" s="7" t="s">
        <v>246</v>
      </c>
      <c r="J214" s="25">
        <v>2</v>
      </c>
      <c r="K214" s="31" t="s">
        <v>247</v>
      </c>
      <c r="L214" s="33" t="s">
        <v>26</v>
      </c>
      <c r="M214" s="33" t="s">
        <v>26</v>
      </c>
      <c r="N214" s="33" t="s">
        <v>26</v>
      </c>
      <c r="O214" s="33" t="s">
        <v>26</v>
      </c>
      <c r="P214" s="33" t="s">
        <v>26</v>
      </c>
      <c r="Q214" s="33">
        <v>1</v>
      </c>
      <c r="R214" s="33" t="s">
        <v>26</v>
      </c>
      <c r="S214" s="33" t="s">
        <v>26</v>
      </c>
      <c r="T214" s="33" t="s">
        <v>26</v>
      </c>
      <c r="U214" s="33" t="s">
        <v>26</v>
      </c>
      <c r="V214" s="33" t="s">
        <v>26</v>
      </c>
      <c r="W214" s="33">
        <v>1</v>
      </c>
    </row>
    <row r="215" spans="1:23" x14ac:dyDescent="0.3">
      <c r="A215" s="7" t="s">
        <v>783</v>
      </c>
      <c r="B215" s="25" t="s">
        <v>991</v>
      </c>
      <c r="C215" s="7" t="s">
        <v>300</v>
      </c>
      <c r="D215" s="7" t="s">
        <v>141</v>
      </c>
      <c r="E215" s="25" t="s">
        <v>839</v>
      </c>
      <c r="F215" s="7" t="s">
        <v>785</v>
      </c>
      <c r="G215" s="17">
        <v>7.0000000000000007E-2</v>
      </c>
      <c r="H215" s="7" t="s">
        <v>786</v>
      </c>
      <c r="I215" s="7" t="s">
        <v>787</v>
      </c>
      <c r="J215" s="25">
        <v>24</v>
      </c>
      <c r="K215" s="31" t="s">
        <v>305</v>
      </c>
      <c r="L215" s="33">
        <v>2</v>
      </c>
      <c r="M215" s="33">
        <v>2</v>
      </c>
      <c r="N215" s="33">
        <v>2</v>
      </c>
      <c r="O215" s="33">
        <v>2</v>
      </c>
      <c r="P215" s="33">
        <v>2</v>
      </c>
      <c r="Q215" s="33">
        <v>2</v>
      </c>
      <c r="R215" s="33">
        <v>2</v>
      </c>
      <c r="S215" s="33">
        <v>2</v>
      </c>
      <c r="T215" s="33">
        <v>2</v>
      </c>
      <c r="U215" s="33">
        <v>2</v>
      </c>
      <c r="V215" s="33">
        <v>2</v>
      </c>
      <c r="W215" s="33">
        <v>2</v>
      </c>
    </row>
    <row r="216" spans="1:23" x14ac:dyDescent="0.3">
      <c r="A216" s="7" t="s">
        <v>840</v>
      </c>
      <c r="B216" s="25" t="s">
        <v>991</v>
      </c>
      <c r="C216" s="7" t="s">
        <v>987</v>
      </c>
      <c r="D216" s="7" t="s">
        <v>841</v>
      </c>
      <c r="E216" s="25" t="s">
        <v>842</v>
      </c>
      <c r="F216" s="7" t="s">
        <v>843</v>
      </c>
      <c r="G216" s="17">
        <v>0.3</v>
      </c>
      <c r="H216" s="7" t="s">
        <v>844</v>
      </c>
      <c r="I216" s="7" t="s">
        <v>845</v>
      </c>
      <c r="J216" s="46">
        <v>1</v>
      </c>
      <c r="K216" s="7" t="s">
        <v>846</v>
      </c>
      <c r="L216" s="46">
        <v>1</v>
      </c>
      <c r="M216" s="46">
        <v>1</v>
      </c>
      <c r="N216" s="46">
        <v>1</v>
      </c>
      <c r="O216" s="46">
        <v>1</v>
      </c>
      <c r="P216" s="46">
        <v>1</v>
      </c>
      <c r="Q216" s="46">
        <v>1</v>
      </c>
      <c r="R216" s="46">
        <v>1</v>
      </c>
      <c r="S216" s="46">
        <v>1</v>
      </c>
      <c r="T216" s="46">
        <v>1</v>
      </c>
      <c r="U216" s="46">
        <v>1</v>
      </c>
      <c r="V216" s="46">
        <v>1</v>
      </c>
      <c r="W216" s="46">
        <v>1</v>
      </c>
    </row>
    <row r="217" spans="1:23" x14ac:dyDescent="0.3">
      <c r="A217" s="7" t="s">
        <v>840</v>
      </c>
      <c r="B217" s="25" t="s">
        <v>991</v>
      </c>
      <c r="C217" s="7" t="s">
        <v>987</v>
      </c>
      <c r="D217" s="7" t="s">
        <v>841</v>
      </c>
      <c r="E217" s="25" t="s">
        <v>847</v>
      </c>
      <c r="F217" s="7" t="s">
        <v>848</v>
      </c>
      <c r="G217" s="17">
        <v>0.4</v>
      </c>
      <c r="H217" s="7" t="s">
        <v>849</v>
      </c>
      <c r="I217" s="7" t="s">
        <v>850</v>
      </c>
      <c r="J217" s="46">
        <v>1</v>
      </c>
      <c r="K217" s="7" t="s">
        <v>851</v>
      </c>
      <c r="L217" s="46">
        <v>1</v>
      </c>
      <c r="M217" s="46">
        <v>1</v>
      </c>
      <c r="N217" s="46">
        <v>1</v>
      </c>
      <c r="O217" s="46">
        <v>1</v>
      </c>
      <c r="P217" s="46">
        <v>1</v>
      </c>
      <c r="Q217" s="46">
        <v>1</v>
      </c>
      <c r="R217" s="46">
        <v>1</v>
      </c>
      <c r="S217" s="46">
        <v>1</v>
      </c>
      <c r="T217" s="46">
        <v>1</v>
      </c>
      <c r="U217" s="46">
        <v>1</v>
      </c>
      <c r="V217" s="46">
        <v>1</v>
      </c>
      <c r="W217" s="46">
        <v>1</v>
      </c>
    </row>
    <row r="218" spans="1:23" x14ac:dyDescent="0.3">
      <c r="A218" s="7" t="s">
        <v>840</v>
      </c>
      <c r="B218" s="25" t="s">
        <v>991</v>
      </c>
      <c r="C218" s="7" t="s">
        <v>987</v>
      </c>
      <c r="D218" s="7" t="s">
        <v>841</v>
      </c>
      <c r="E218" s="25" t="s">
        <v>852</v>
      </c>
      <c r="F218" s="7" t="s">
        <v>853</v>
      </c>
      <c r="G218" s="17">
        <v>0.3</v>
      </c>
      <c r="H218" s="7" t="s">
        <v>854</v>
      </c>
      <c r="I218" s="7" t="s">
        <v>855</v>
      </c>
      <c r="J218" s="25">
        <v>100</v>
      </c>
      <c r="K218" s="7" t="s">
        <v>856</v>
      </c>
      <c r="L218" s="46">
        <v>1</v>
      </c>
      <c r="M218" s="46">
        <v>1</v>
      </c>
      <c r="N218" s="46">
        <v>1</v>
      </c>
      <c r="O218" s="46">
        <v>1</v>
      </c>
      <c r="P218" s="46">
        <v>1</v>
      </c>
      <c r="Q218" s="46">
        <v>1</v>
      </c>
      <c r="R218" s="46">
        <v>1</v>
      </c>
      <c r="S218" s="46">
        <v>1</v>
      </c>
      <c r="T218" s="46">
        <v>1</v>
      </c>
      <c r="U218" s="46">
        <v>1</v>
      </c>
      <c r="V218" s="46">
        <v>1</v>
      </c>
      <c r="W218" s="46">
        <v>1</v>
      </c>
    </row>
    <row r="219" spans="1:23" x14ac:dyDescent="0.3">
      <c r="A219" s="7" t="s">
        <v>840</v>
      </c>
      <c r="B219" s="25" t="s">
        <v>991</v>
      </c>
      <c r="C219" s="7" t="s">
        <v>987</v>
      </c>
      <c r="D219" s="7" t="s">
        <v>857</v>
      </c>
      <c r="E219" s="25" t="s">
        <v>858</v>
      </c>
      <c r="F219" s="7" t="s">
        <v>859</v>
      </c>
      <c r="G219" s="17">
        <v>0.3</v>
      </c>
      <c r="H219" s="7" t="s">
        <v>860</v>
      </c>
      <c r="I219" s="7" t="s">
        <v>861</v>
      </c>
      <c r="J219" s="25">
        <v>100</v>
      </c>
      <c r="K219" s="7" t="s">
        <v>861</v>
      </c>
      <c r="L219" s="46">
        <v>1</v>
      </c>
      <c r="M219" s="46">
        <v>1</v>
      </c>
      <c r="N219" s="46">
        <v>1</v>
      </c>
      <c r="O219" s="46">
        <v>1</v>
      </c>
      <c r="P219" s="46">
        <v>1</v>
      </c>
      <c r="Q219" s="46">
        <v>1</v>
      </c>
      <c r="R219" s="46">
        <v>1</v>
      </c>
      <c r="S219" s="46">
        <v>1</v>
      </c>
      <c r="T219" s="46">
        <v>1</v>
      </c>
      <c r="U219" s="46">
        <v>1</v>
      </c>
      <c r="V219" s="46">
        <v>1</v>
      </c>
      <c r="W219" s="46">
        <v>1</v>
      </c>
    </row>
    <row r="220" spans="1:23" x14ac:dyDescent="0.3">
      <c r="A220" s="7" t="s">
        <v>840</v>
      </c>
      <c r="B220" s="25" t="s">
        <v>991</v>
      </c>
      <c r="C220" s="7" t="s">
        <v>987</v>
      </c>
      <c r="D220" s="7" t="s">
        <v>857</v>
      </c>
      <c r="E220" s="25" t="s">
        <v>862</v>
      </c>
      <c r="F220" s="7" t="s">
        <v>863</v>
      </c>
      <c r="G220" s="17">
        <v>0.7</v>
      </c>
      <c r="H220" s="7" t="s">
        <v>864</v>
      </c>
      <c r="I220" s="7" t="s">
        <v>865</v>
      </c>
      <c r="J220" s="25">
        <v>100</v>
      </c>
      <c r="K220" s="7" t="s">
        <v>865</v>
      </c>
      <c r="L220" s="46">
        <v>1</v>
      </c>
      <c r="M220" s="46">
        <v>1</v>
      </c>
      <c r="N220" s="46">
        <v>1</v>
      </c>
      <c r="O220" s="46">
        <v>1</v>
      </c>
      <c r="P220" s="46">
        <v>1</v>
      </c>
      <c r="Q220" s="46">
        <v>1</v>
      </c>
      <c r="R220" s="46">
        <v>1</v>
      </c>
      <c r="S220" s="46">
        <v>1</v>
      </c>
      <c r="T220" s="46">
        <v>1</v>
      </c>
      <c r="U220" s="46">
        <v>1</v>
      </c>
      <c r="V220" s="46">
        <v>1</v>
      </c>
      <c r="W220" s="46">
        <v>1</v>
      </c>
    </row>
    <row r="221" spans="1:23" x14ac:dyDescent="0.3">
      <c r="A221" s="7" t="s">
        <v>840</v>
      </c>
      <c r="B221" s="25" t="s">
        <v>991</v>
      </c>
      <c r="C221" s="7" t="s">
        <v>987</v>
      </c>
      <c r="D221" s="7" t="s">
        <v>866</v>
      </c>
      <c r="E221" s="25" t="s">
        <v>867</v>
      </c>
      <c r="F221" s="7" t="s">
        <v>868</v>
      </c>
      <c r="G221" s="17">
        <v>0.4</v>
      </c>
      <c r="H221" s="7" t="s">
        <v>869</v>
      </c>
      <c r="I221" s="7" t="s">
        <v>870</v>
      </c>
      <c r="J221" s="46">
        <v>0.8</v>
      </c>
      <c r="K221" s="7" t="s">
        <v>871</v>
      </c>
      <c r="L221" s="46">
        <v>0.8</v>
      </c>
      <c r="M221" s="46">
        <v>0.8</v>
      </c>
      <c r="N221" s="46">
        <v>0.8</v>
      </c>
      <c r="O221" s="46">
        <v>0.8</v>
      </c>
      <c r="P221" s="46">
        <v>0.8</v>
      </c>
      <c r="Q221" s="46">
        <v>0.8</v>
      </c>
      <c r="R221" s="46">
        <v>0.8</v>
      </c>
      <c r="S221" s="46">
        <v>0.8</v>
      </c>
      <c r="T221" s="46">
        <v>0.8</v>
      </c>
      <c r="U221" s="46">
        <v>0.8</v>
      </c>
      <c r="V221" s="46">
        <v>0.8</v>
      </c>
      <c r="W221" s="46">
        <v>0.8</v>
      </c>
    </row>
    <row r="222" spans="1:23" x14ac:dyDescent="0.3">
      <c r="A222" s="7" t="s">
        <v>840</v>
      </c>
      <c r="B222" s="25" t="s">
        <v>991</v>
      </c>
      <c r="C222" s="7" t="s">
        <v>987</v>
      </c>
      <c r="D222" s="7" t="s">
        <v>866</v>
      </c>
      <c r="E222" s="25" t="s">
        <v>872</v>
      </c>
      <c r="F222" s="7" t="s">
        <v>873</v>
      </c>
      <c r="G222" s="17">
        <v>0.4</v>
      </c>
      <c r="H222" s="7" t="s">
        <v>874</v>
      </c>
      <c r="I222" s="7" t="s">
        <v>875</v>
      </c>
      <c r="J222" s="25">
        <v>100</v>
      </c>
      <c r="K222" s="7" t="s">
        <v>876</v>
      </c>
      <c r="L222" s="46">
        <v>1</v>
      </c>
      <c r="M222" s="46">
        <v>1</v>
      </c>
      <c r="N222" s="46">
        <v>1</v>
      </c>
      <c r="O222" s="46">
        <v>1</v>
      </c>
      <c r="P222" s="46">
        <v>1</v>
      </c>
      <c r="Q222" s="46">
        <v>1</v>
      </c>
      <c r="R222" s="46">
        <v>1</v>
      </c>
      <c r="S222" s="46">
        <v>1</v>
      </c>
      <c r="T222" s="46">
        <v>1</v>
      </c>
      <c r="U222" s="46">
        <v>1</v>
      </c>
      <c r="V222" s="46">
        <v>1</v>
      </c>
      <c r="W222" s="46">
        <v>1</v>
      </c>
    </row>
    <row r="223" spans="1:23" x14ac:dyDescent="0.3">
      <c r="A223" s="7" t="s">
        <v>840</v>
      </c>
      <c r="B223" s="25" t="s">
        <v>991</v>
      </c>
      <c r="C223" s="7" t="s">
        <v>987</v>
      </c>
      <c r="D223" s="7" t="s">
        <v>866</v>
      </c>
      <c r="E223" s="25" t="s">
        <v>877</v>
      </c>
      <c r="F223" s="7" t="s">
        <v>878</v>
      </c>
      <c r="G223" s="17">
        <v>0.2</v>
      </c>
      <c r="H223" s="7" t="s">
        <v>879</v>
      </c>
      <c r="I223" s="7" t="s">
        <v>880</v>
      </c>
      <c r="J223" s="25">
        <v>100</v>
      </c>
      <c r="K223" s="7" t="s">
        <v>880</v>
      </c>
      <c r="L223" s="46">
        <v>1</v>
      </c>
      <c r="M223" s="46">
        <v>1</v>
      </c>
      <c r="N223" s="46">
        <v>1</v>
      </c>
      <c r="O223" s="46">
        <v>1</v>
      </c>
      <c r="P223" s="46">
        <v>1</v>
      </c>
      <c r="Q223" s="46">
        <v>1</v>
      </c>
      <c r="R223" s="46">
        <v>1</v>
      </c>
      <c r="S223" s="46">
        <v>1</v>
      </c>
      <c r="T223" s="46">
        <v>1</v>
      </c>
      <c r="U223" s="46">
        <v>1</v>
      </c>
      <c r="V223" s="46">
        <v>1</v>
      </c>
      <c r="W223" s="46">
        <v>1</v>
      </c>
    </row>
    <row r="224" spans="1:23" x14ac:dyDescent="0.3">
      <c r="A224" s="7" t="s">
        <v>840</v>
      </c>
      <c r="B224" s="25" t="s">
        <v>991</v>
      </c>
      <c r="C224" s="7" t="s">
        <v>300</v>
      </c>
      <c r="D224" s="7" t="s">
        <v>881</v>
      </c>
      <c r="E224" s="25" t="s">
        <v>882</v>
      </c>
      <c r="F224" s="7" t="s">
        <v>883</v>
      </c>
      <c r="G224" s="17">
        <v>1</v>
      </c>
      <c r="H224" s="7" t="s">
        <v>884</v>
      </c>
      <c r="I224" s="7" t="s">
        <v>885</v>
      </c>
      <c r="J224" s="25">
        <v>2</v>
      </c>
      <c r="K224" s="7" t="s">
        <v>885</v>
      </c>
      <c r="L224" s="53" t="s">
        <v>26</v>
      </c>
      <c r="M224" s="53" t="s">
        <v>26</v>
      </c>
      <c r="N224" s="53">
        <v>1</v>
      </c>
      <c r="O224" s="53" t="s">
        <v>26</v>
      </c>
      <c r="P224" s="53" t="s">
        <v>26</v>
      </c>
      <c r="Q224" s="53" t="s">
        <v>26</v>
      </c>
      <c r="R224" s="53" t="s">
        <v>26</v>
      </c>
      <c r="S224" s="53" t="s">
        <v>26</v>
      </c>
      <c r="T224" s="53" t="s">
        <v>26</v>
      </c>
      <c r="U224" s="53" t="s">
        <v>26</v>
      </c>
      <c r="V224" s="53">
        <v>1</v>
      </c>
      <c r="W224" s="53" t="s">
        <v>26</v>
      </c>
    </row>
    <row r="225" spans="1:23" x14ac:dyDescent="0.3">
      <c r="A225" s="7" t="s">
        <v>840</v>
      </c>
      <c r="B225" s="25" t="s">
        <v>991</v>
      </c>
      <c r="C225" s="7" t="s">
        <v>300</v>
      </c>
      <c r="D225" s="7" t="s">
        <v>886</v>
      </c>
      <c r="E225" s="25" t="s">
        <v>887</v>
      </c>
      <c r="F225" s="7" t="s">
        <v>888</v>
      </c>
      <c r="G225" s="17">
        <v>1</v>
      </c>
      <c r="H225" s="7" t="s">
        <v>889</v>
      </c>
      <c r="I225" s="7" t="s">
        <v>890</v>
      </c>
      <c r="J225" s="25">
        <v>2</v>
      </c>
      <c r="K225" s="7" t="s">
        <v>890</v>
      </c>
      <c r="L225" s="32" t="s">
        <v>26</v>
      </c>
      <c r="M225" s="32" t="s">
        <v>26</v>
      </c>
      <c r="N225" s="32" t="s">
        <v>26</v>
      </c>
      <c r="O225" s="32" t="s">
        <v>26</v>
      </c>
      <c r="P225" s="32" t="s">
        <v>26</v>
      </c>
      <c r="Q225" s="53">
        <v>1</v>
      </c>
      <c r="R225" s="53" t="s">
        <v>26</v>
      </c>
      <c r="S225" s="53" t="s">
        <v>26</v>
      </c>
      <c r="T225" s="53" t="s">
        <v>26</v>
      </c>
      <c r="U225" s="53" t="s">
        <v>26</v>
      </c>
      <c r="V225" s="53" t="s">
        <v>26</v>
      </c>
      <c r="W225" s="53">
        <v>1</v>
      </c>
    </row>
    <row r="226" spans="1:23" x14ac:dyDescent="0.3">
      <c r="A226" s="7" t="s">
        <v>840</v>
      </c>
      <c r="B226" s="25" t="s">
        <v>991</v>
      </c>
      <c r="C226" s="7" t="s">
        <v>975</v>
      </c>
      <c r="D226" s="41" t="s">
        <v>147</v>
      </c>
      <c r="E226" s="25" t="s">
        <v>891</v>
      </c>
      <c r="F226" s="7" t="s">
        <v>153</v>
      </c>
      <c r="G226" s="17">
        <v>7.0000000000000007E-2</v>
      </c>
      <c r="H226" s="7" t="s">
        <v>245</v>
      </c>
      <c r="I226" s="7" t="s">
        <v>246</v>
      </c>
      <c r="J226" s="25">
        <v>2</v>
      </c>
      <c r="K226" s="31" t="s">
        <v>247</v>
      </c>
      <c r="L226" s="33" t="s">
        <v>26</v>
      </c>
      <c r="M226" s="33" t="s">
        <v>26</v>
      </c>
      <c r="N226" s="33" t="s">
        <v>26</v>
      </c>
      <c r="O226" s="33" t="s">
        <v>26</v>
      </c>
      <c r="P226" s="33" t="s">
        <v>26</v>
      </c>
      <c r="Q226" s="33">
        <v>1</v>
      </c>
      <c r="R226" s="33" t="s">
        <v>26</v>
      </c>
      <c r="S226" s="33" t="s">
        <v>26</v>
      </c>
      <c r="T226" s="33" t="s">
        <v>26</v>
      </c>
      <c r="U226" s="33" t="s">
        <v>26</v>
      </c>
      <c r="V226" s="33" t="s">
        <v>26</v>
      </c>
      <c r="W226" s="33">
        <v>1</v>
      </c>
    </row>
    <row r="227" spans="1:23" x14ac:dyDescent="0.3">
      <c r="A227" s="7" t="s">
        <v>840</v>
      </c>
      <c r="B227" s="25" t="s">
        <v>991</v>
      </c>
      <c r="C227" s="7" t="s">
        <v>300</v>
      </c>
      <c r="D227" s="7" t="s">
        <v>141</v>
      </c>
      <c r="E227" s="25" t="s">
        <v>988</v>
      </c>
      <c r="F227" s="7" t="s">
        <v>989</v>
      </c>
      <c r="G227" s="17">
        <v>7.0000000000000007E-2</v>
      </c>
      <c r="H227" s="7" t="s">
        <v>786</v>
      </c>
      <c r="I227" s="7" t="s">
        <v>787</v>
      </c>
      <c r="J227" s="25">
        <v>24</v>
      </c>
      <c r="K227" s="31" t="s">
        <v>305</v>
      </c>
      <c r="L227" s="33">
        <v>2</v>
      </c>
      <c r="M227" s="33">
        <v>2</v>
      </c>
      <c r="N227" s="33">
        <v>2</v>
      </c>
      <c r="O227" s="33">
        <v>2</v>
      </c>
      <c r="P227" s="33">
        <v>2</v>
      </c>
      <c r="Q227" s="33">
        <v>2</v>
      </c>
      <c r="R227" s="33">
        <v>2</v>
      </c>
      <c r="S227" s="33">
        <v>2</v>
      </c>
      <c r="T227" s="33">
        <v>2</v>
      </c>
      <c r="U227" s="33">
        <v>2</v>
      </c>
      <c r="V227" s="33">
        <v>2</v>
      </c>
      <c r="W227" s="33">
        <v>2</v>
      </c>
    </row>
    <row r="228" spans="1:23" x14ac:dyDescent="0.3">
      <c r="A228" s="7" t="s">
        <v>892</v>
      </c>
      <c r="B228" s="25" t="s">
        <v>991</v>
      </c>
      <c r="C228" s="7" t="s">
        <v>300</v>
      </c>
      <c r="D228" s="35" t="s">
        <v>893</v>
      </c>
      <c r="E228" s="25" t="s">
        <v>894</v>
      </c>
      <c r="F228" s="7" t="s">
        <v>895</v>
      </c>
      <c r="G228" s="17">
        <v>0.25</v>
      </c>
      <c r="H228" s="7" t="s">
        <v>896</v>
      </c>
      <c r="I228" s="7" t="s">
        <v>565</v>
      </c>
      <c r="J228" s="46">
        <v>1</v>
      </c>
      <c r="K228" s="7" t="s">
        <v>565</v>
      </c>
      <c r="L228" s="46">
        <v>1</v>
      </c>
      <c r="M228" s="46">
        <v>1</v>
      </c>
      <c r="N228" s="46">
        <v>1</v>
      </c>
      <c r="O228" s="46">
        <v>1</v>
      </c>
      <c r="P228" s="46">
        <v>1</v>
      </c>
      <c r="Q228" s="46">
        <v>1</v>
      </c>
      <c r="R228" s="46">
        <v>1</v>
      </c>
      <c r="S228" s="46">
        <v>1</v>
      </c>
      <c r="T228" s="46">
        <v>1</v>
      </c>
      <c r="U228" s="46">
        <v>1</v>
      </c>
      <c r="V228" s="46">
        <v>1</v>
      </c>
      <c r="W228" s="46">
        <v>1</v>
      </c>
    </row>
    <row r="229" spans="1:23" x14ac:dyDescent="0.3">
      <c r="A229" s="7" t="s">
        <v>892</v>
      </c>
      <c r="B229" s="25" t="s">
        <v>991</v>
      </c>
      <c r="C229" s="7" t="s">
        <v>300</v>
      </c>
      <c r="D229" s="35" t="s">
        <v>893</v>
      </c>
      <c r="E229" s="25" t="s">
        <v>897</v>
      </c>
      <c r="F229" s="7" t="s">
        <v>898</v>
      </c>
      <c r="G229" s="17">
        <v>0.25</v>
      </c>
      <c r="H229" s="7" t="s">
        <v>899</v>
      </c>
      <c r="I229" s="7" t="s">
        <v>565</v>
      </c>
      <c r="J229" s="46">
        <v>1</v>
      </c>
      <c r="K229" s="7" t="s">
        <v>565</v>
      </c>
      <c r="L229" s="17">
        <v>1</v>
      </c>
      <c r="M229" s="17">
        <v>1</v>
      </c>
      <c r="N229" s="17">
        <v>1</v>
      </c>
      <c r="O229" s="17">
        <v>1</v>
      </c>
      <c r="P229" s="17">
        <v>1</v>
      </c>
      <c r="Q229" s="17">
        <v>1</v>
      </c>
      <c r="R229" s="17">
        <v>1</v>
      </c>
      <c r="S229" s="17">
        <v>1</v>
      </c>
      <c r="T229" s="17">
        <v>1</v>
      </c>
      <c r="U229" s="17">
        <v>1</v>
      </c>
      <c r="V229" s="17">
        <v>1</v>
      </c>
      <c r="W229" s="17">
        <v>1</v>
      </c>
    </row>
    <row r="230" spans="1:23" x14ac:dyDescent="0.3">
      <c r="A230" s="7" t="s">
        <v>892</v>
      </c>
      <c r="B230" s="25" t="s">
        <v>991</v>
      </c>
      <c r="C230" s="7" t="s">
        <v>300</v>
      </c>
      <c r="D230" s="35" t="s">
        <v>893</v>
      </c>
      <c r="E230" s="25" t="s">
        <v>900</v>
      </c>
      <c r="F230" s="7" t="s">
        <v>901</v>
      </c>
      <c r="G230" s="17">
        <v>0.25</v>
      </c>
      <c r="H230" s="7" t="s">
        <v>902</v>
      </c>
      <c r="I230" s="7" t="s">
        <v>565</v>
      </c>
      <c r="J230" s="46">
        <v>1</v>
      </c>
      <c r="K230" s="7" t="s">
        <v>565</v>
      </c>
      <c r="L230" s="17">
        <v>1</v>
      </c>
      <c r="M230" s="17">
        <v>1</v>
      </c>
      <c r="N230" s="17">
        <v>1</v>
      </c>
      <c r="O230" s="17">
        <v>1</v>
      </c>
      <c r="P230" s="17">
        <v>1</v>
      </c>
      <c r="Q230" s="17">
        <v>1</v>
      </c>
      <c r="R230" s="17">
        <v>1</v>
      </c>
      <c r="S230" s="17">
        <v>1</v>
      </c>
      <c r="T230" s="17">
        <v>1</v>
      </c>
      <c r="U230" s="17">
        <v>1</v>
      </c>
      <c r="V230" s="17">
        <v>1</v>
      </c>
      <c r="W230" s="17">
        <v>1</v>
      </c>
    </row>
    <row r="231" spans="1:23" x14ac:dyDescent="0.3">
      <c r="A231" s="7" t="s">
        <v>892</v>
      </c>
      <c r="B231" s="25" t="s">
        <v>991</v>
      </c>
      <c r="C231" s="7" t="s">
        <v>300</v>
      </c>
      <c r="D231" s="35" t="s">
        <v>893</v>
      </c>
      <c r="E231" s="25" t="s">
        <v>903</v>
      </c>
      <c r="F231" s="7" t="s">
        <v>904</v>
      </c>
      <c r="G231" s="17">
        <v>0.25</v>
      </c>
      <c r="H231" s="7" t="s">
        <v>904</v>
      </c>
      <c r="I231" s="7" t="s">
        <v>565</v>
      </c>
      <c r="J231" s="46">
        <v>1</v>
      </c>
      <c r="K231" s="7" t="s">
        <v>565</v>
      </c>
      <c r="L231" s="17">
        <v>1</v>
      </c>
      <c r="M231" s="17">
        <v>1</v>
      </c>
      <c r="N231" s="17">
        <v>1</v>
      </c>
      <c r="O231" s="17">
        <v>1</v>
      </c>
      <c r="P231" s="17">
        <v>1</v>
      </c>
      <c r="Q231" s="17">
        <v>1</v>
      </c>
      <c r="R231" s="17">
        <v>1</v>
      </c>
      <c r="S231" s="17">
        <v>1</v>
      </c>
      <c r="T231" s="17">
        <v>1</v>
      </c>
      <c r="U231" s="17">
        <v>1</v>
      </c>
      <c r="V231" s="17">
        <v>1</v>
      </c>
      <c r="W231" s="17">
        <v>1</v>
      </c>
    </row>
    <row r="232" spans="1:23" x14ac:dyDescent="0.3">
      <c r="A232" s="7" t="s">
        <v>892</v>
      </c>
      <c r="B232" s="25" t="s">
        <v>991</v>
      </c>
      <c r="C232" s="7" t="s">
        <v>975</v>
      </c>
      <c r="D232" s="7" t="s">
        <v>905</v>
      </c>
      <c r="E232" s="25" t="s">
        <v>906</v>
      </c>
      <c r="F232" s="7" t="s">
        <v>907</v>
      </c>
      <c r="G232" s="17">
        <v>0.5</v>
      </c>
      <c r="H232" s="7" t="s">
        <v>908</v>
      </c>
      <c r="I232" s="7" t="s">
        <v>565</v>
      </c>
      <c r="J232" s="33">
        <f>SUM(L232:W232)</f>
        <v>1</v>
      </c>
      <c r="K232" s="7" t="s">
        <v>565</v>
      </c>
      <c r="L232" s="33" t="s">
        <v>26</v>
      </c>
      <c r="M232" s="33" t="s">
        <v>26</v>
      </c>
      <c r="N232" s="33" t="s">
        <v>26</v>
      </c>
      <c r="O232" s="33" t="s">
        <v>26</v>
      </c>
      <c r="P232" s="33" t="s">
        <v>26</v>
      </c>
      <c r="Q232" s="33" t="s">
        <v>26</v>
      </c>
      <c r="R232" s="33">
        <v>1</v>
      </c>
      <c r="S232" s="33" t="s">
        <v>26</v>
      </c>
      <c r="T232" s="33" t="s">
        <v>26</v>
      </c>
      <c r="U232" s="33" t="s">
        <v>26</v>
      </c>
      <c r="V232" s="33" t="s">
        <v>26</v>
      </c>
      <c r="W232" s="33" t="s">
        <v>26</v>
      </c>
    </row>
    <row r="233" spans="1:23" x14ac:dyDescent="0.3">
      <c r="A233" s="7" t="s">
        <v>892</v>
      </c>
      <c r="B233" s="25" t="s">
        <v>991</v>
      </c>
      <c r="C233" s="7" t="s">
        <v>975</v>
      </c>
      <c r="D233" s="7" t="s">
        <v>905</v>
      </c>
      <c r="E233" s="25" t="s">
        <v>909</v>
      </c>
      <c r="F233" s="7" t="s">
        <v>910</v>
      </c>
      <c r="G233" s="17">
        <v>0.5</v>
      </c>
      <c r="H233" s="7" t="s">
        <v>911</v>
      </c>
      <c r="I233" s="7" t="s">
        <v>565</v>
      </c>
      <c r="J233" s="33">
        <f>SUM(L233:W233)</f>
        <v>1</v>
      </c>
      <c r="K233" s="7" t="s">
        <v>565</v>
      </c>
      <c r="L233" s="34" t="s">
        <v>26</v>
      </c>
      <c r="M233" s="34" t="s">
        <v>26</v>
      </c>
      <c r="N233" s="34" t="s">
        <v>26</v>
      </c>
      <c r="O233" s="34" t="s">
        <v>26</v>
      </c>
      <c r="P233" s="34" t="s">
        <v>26</v>
      </c>
      <c r="Q233" s="34" t="s">
        <v>26</v>
      </c>
      <c r="R233" s="34" t="s">
        <v>26</v>
      </c>
      <c r="S233" s="34">
        <v>1</v>
      </c>
      <c r="T233" s="34" t="s">
        <v>26</v>
      </c>
      <c r="U233" s="34" t="s">
        <v>26</v>
      </c>
      <c r="V233" s="34" t="s">
        <v>26</v>
      </c>
      <c r="W233" s="34" t="s">
        <v>26</v>
      </c>
    </row>
    <row r="234" spans="1:23" x14ac:dyDescent="0.3">
      <c r="A234" s="7" t="s">
        <v>892</v>
      </c>
      <c r="B234" s="25" t="s">
        <v>991</v>
      </c>
      <c r="C234" s="7" t="s">
        <v>300</v>
      </c>
      <c r="D234" s="35" t="s">
        <v>912</v>
      </c>
      <c r="E234" s="25" t="s">
        <v>913</v>
      </c>
      <c r="F234" s="7" t="s">
        <v>914</v>
      </c>
      <c r="G234" s="17">
        <v>0.5</v>
      </c>
      <c r="H234" s="7" t="s">
        <v>915</v>
      </c>
      <c r="I234" s="7" t="s">
        <v>565</v>
      </c>
      <c r="J234" s="46">
        <v>1</v>
      </c>
      <c r="K234" s="7" t="s">
        <v>565</v>
      </c>
      <c r="L234" s="17">
        <v>1</v>
      </c>
      <c r="M234" s="17">
        <v>1</v>
      </c>
      <c r="N234" s="17">
        <v>1</v>
      </c>
      <c r="O234" s="17">
        <v>1</v>
      </c>
      <c r="P234" s="17">
        <v>1</v>
      </c>
      <c r="Q234" s="17">
        <v>1</v>
      </c>
      <c r="R234" s="17">
        <v>1</v>
      </c>
      <c r="S234" s="17">
        <v>1</v>
      </c>
      <c r="T234" s="17">
        <v>1</v>
      </c>
      <c r="U234" s="17">
        <v>1</v>
      </c>
      <c r="V234" s="17">
        <v>1</v>
      </c>
      <c r="W234" s="17">
        <v>1</v>
      </c>
    </row>
    <row r="235" spans="1:23" x14ac:dyDescent="0.3">
      <c r="A235" s="7" t="s">
        <v>892</v>
      </c>
      <c r="B235" s="25" t="s">
        <v>991</v>
      </c>
      <c r="C235" s="7" t="s">
        <v>300</v>
      </c>
      <c r="D235" s="35" t="s">
        <v>912</v>
      </c>
      <c r="E235" s="25" t="s">
        <v>916</v>
      </c>
      <c r="F235" s="7" t="s">
        <v>917</v>
      </c>
      <c r="G235" s="17">
        <v>0.5</v>
      </c>
      <c r="H235" s="7" t="s">
        <v>918</v>
      </c>
      <c r="I235" s="7" t="s">
        <v>565</v>
      </c>
      <c r="J235" s="46">
        <v>1</v>
      </c>
      <c r="K235" s="7" t="s">
        <v>565</v>
      </c>
      <c r="L235" s="17">
        <v>1</v>
      </c>
      <c r="M235" s="17">
        <v>1</v>
      </c>
      <c r="N235" s="17">
        <v>1</v>
      </c>
      <c r="O235" s="17">
        <v>1</v>
      </c>
      <c r="P235" s="17">
        <v>1</v>
      </c>
      <c r="Q235" s="17">
        <v>1</v>
      </c>
      <c r="R235" s="17">
        <v>1</v>
      </c>
      <c r="S235" s="17">
        <v>1</v>
      </c>
      <c r="T235" s="17">
        <v>1</v>
      </c>
      <c r="U235" s="17">
        <v>1</v>
      </c>
      <c r="V235" s="17">
        <v>1</v>
      </c>
      <c r="W235" s="17">
        <v>1</v>
      </c>
    </row>
    <row r="236" spans="1:23" x14ac:dyDescent="0.3">
      <c r="A236" s="7" t="s">
        <v>892</v>
      </c>
      <c r="B236" s="25" t="s">
        <v>991</v>
      </c>
      <c r="C236" s="7" t="s">
        <v>300</v>
      </c>
      <c r="D236" s="7" t="s">
        <v>919</v>
      </c>
      <c r="E236" s="25" t="s">
        <v>920</v>
      </c>
      <c r="F236" s="7" t="s">
        <v>921</v>
      </c>
      <c r="G236" s="17">
        <v>1</v>
      </c>
      <c r="H236" s="7" t="s">
        <v>922</v>
      </c>
      <c r="I236" s="7" t="s">
        <v>923</v>
      </c>
      <c r="J236" s="33">
        <f>SUM(L236:W236)</f>
        <v>24</v>
      </c>
      <c r="K236" s="7" t="s">
        <v>924</v>
      </c>
      <c r="L236" s="34">
        <v>2</v>
      </c>
      <c r="M236" s="34">
        <v>2</v>
      </c>
      <c r="N236" s="34">
        <v>2</v>
      </c>
      <c r="O236" s="34">
        <v>2</v>
      </c>
      <c r="P236" s="34">
        <v>2</v>
      </c>
      <c r="Q236" s="34">
        <v>2</v>
      </c>
      <c r="R236" s="34">
        <v>2</v>
      </c>
      <c r="S236" s="34">
        <v>2</v>
      </c>
      <c r="T236" s="34">
        <v>2</v>
      </c>
      <c r="U236" s="34">
        <v>2</v>
      </c>
      <c r="V236" s="34">
        <v>2</v>
      </c>
      <c r="W236" s="34">
        <v>2</v>
      </c>
    </row>
    <row r="237" spans="1:23" x14ac:dyDescent="0.3">
      <c r="A237" s="7" t="s">
        <v>892</v>
      </c>
      <c r="B237" s="25" t="s">
        <v>991</v>
      </c>
      <c r="C237" s="7" t="s">
        <v>974</v>
      </c>
      <c r="D237" s="7" t="s">
        <v>29</v>
      </c>
      <c r="E237" s="25" t="s">
        <v>925</v>
      </c>
      <c r="F237" s="7" t="s">
        <v>926</v>
      </c>
      <c r="G237" s="17">
        <v>0.1</v>
      </c>
      <c r="H237" s="7" t="s">
        <v>926</v>
      </c>
      <c r="I237" s="7" t="s">
        <v>565</v>
      </c>
      <c r="J237" s="46">
        <v>1</v>
      </c>
      <c r="K237" s="7" t="s">
        <v>565</v>
      </c>
      <c r="L237" s="17">
        <v>1</v>
      </c>
      <c r="M237" s="17">
        <v>1</v>
      </c>
      <c r="N237" s="17">
        <v>1</v>
      </c>
      <c r="O237" s="17">
        <v>1</v>
      </c>
      <c r="P237" s="17">
        <v>1</v>
      </c>
      <c r="Q237" s="17">
        <v>1</v>
      </c>
      <c r="R237" s="17">
        <v>1</v>
      </c>
      <c r="S237" s="17">
        <v>1</v>
      </c>
      <c r="T237" s="17">
        <v>1</v>
      </c>
      <c r="U237" s="17">
        <v>1</v>
      </c>
      <c r="V237" s="17">
        <v>1</v>
      </c>
      <c r="W237" s="17">
        <v>1</v>
      </c>
    </row>
    <row r="238" spans="1:23" x14ac:dyDescent="0.3">
      <c r="A238" s="7" t="s">
        <v>927</v>
      </c>
      <c r="B238" s="25" t="s">
        <v>991</v>
      </c>
      <c r="C238" s="7" t="s">
        <v>927</v>
      </c>
      <c r="D238" s="7" t="s">
        <v>928</v>
      </c>
      <c r="E238" s="25" t="s">
        <v>929</v>
      </c>
      <c r="F238" s="7" t="s">
        <v>930</v>
      </c>
      <c r="G238" s="17">
        <v>0.2</v>
      </c>
      <c r="H238" s="7" t="s">
        <v>931</v>
      </c>
      <c r="I238" s="7" t="s">
        <v>932</v>
      </c>
      <c r="J238" s="25">
        <v>4</v>
      </c>
      <c r="K238" s="7" t="s">
        <v>933</v>
      </c>
      <c r="L238" s="44" t="s">
        <v>26</v>
      </c>
      <c r="M238" s="52" t="s">
        <v>26</v>
      </c>
      <c r="N238" s="44">
        <v>1</v>
      </c>
      <c r="O238" s="52" t="s">
        <v>26</v>
      </c>
      <c r="P238" s="52" t="s">
        <v>26</v>
      </c>
      <c r="Q238" s="44">
        <v>1</v>
      </c>
      <c r="R238" s="52" t="s">
        <v>26</v>
      </c>
      <c r="S238" s="52" t="s">
        <v>26</v>
      </c>
      <c r="T238" s="44">
        <v>1</v>
      </c>
      <c r="U238" s="52" t="s">
        <v>26</v>
      </c>
      <c r="V238" s="52" t="s">
        <v>26</v>
      </c>
      <c r="W238" s="44">
        <v>1</v>
      </c>
    </row>
    <row r="239" spans="1:23" x14ac:dyDescent="0.3">
      <c r="A239" s="7" t="s">
        <v>927</v>
      </c>
      <c r="B239" s="25" t="s">
        <v>991</v>
      </c>
      <c r="C239" s="7" t="s">
        <v>927</v>
      </c>
      <c r="D239" s="7" t="s">
        <v>928</v>
      </c>
      <c r="E239" s="25" t="s">
        <v>934</v>
      </c>
      <c r="F239" s="7" t="s">
        <v>935</v>
      </c>
      <c r="G239" s="17">
        <v>0.2</v>
      </c>
      <c r="H239" s="45" t="s">
        <v>936</v>
      </c>
      <c r="I239" s="7" t="s">
        <v>937</v>
      </c>
      <c r="J239" s="25">
        <v>22</v>
      </c>
      <c r="K239" s="7" t="s">
        <v>938</v>
      </c>
      <c r="L239" s="25" t="s">
        <v>26</v>
      </c>
      <c r="M239" s="25">
        <v>3</v>
      </c>
      <c r="N239" s="25">
        <v>3</v>
      </c>
      <c r="O239" s="25">
        <v>3</v>
      </c>
      <c r="P239" s="25">
        <v>3</v>
      </c>
      <c r="Q239" s="25">
        <v>3</v>
      </c>
      <c r="R239" s="25" t="s">
        <v>26</v>
      </c>
      <c r="S239" s="25">
        <v>2</v>
      </c>
      <c r="T239" s="25">
        <v>2</v>
      </c>
      <c r="U239" s="25">
        <v>2</v>
      </c>
      <c r="V239" s="25">
        <v>1</v>
      </c>
      <c r="W239" s="25" t="s">
        <v>26</v>
      </c>
    </row>
    <row r="240" spans="1:23" x14ac:dyDescent="0.3">
      <c r="A240" s="7" t="s">
        <v>927</v>
      </c>
      <c r="B240" s="25" t="s">
        <v>991</v>
      </c>
      <c r="C240" s="7" t="s">
        <v>927</v>
      </c>
      <c r="D240" s="7" t="s">
        <v>928</v>
      </c>
      <c r="E240" s="25" t="s">
        <v>939</v>
      </c>
      <c r="F240" s="7" t="s">
        <v>940</v>
      </c>
      <c r="G240" s="17">
        <v>0.3</v>
      </c>
      <c r="H240" s="7" t="s">
        <v>941</v>
      </c>
      <c r="I240" s="7" t="s">
        <v>937</v>
      </c>
      <c r="J240" s="25">
        <v>2</v>
      </c>
      <c r="K240" s="7" t="s">
        <v>942</v>
      </c>
      <c r="L240" s="25" t="s">
        <v>26</v>
      </c>
      <c r="M240" s="25" t="s">
        <v>26</v>
      </c>
      <c r="N240" s="25" t="s">
        <v>26</v>
      </c>
      <c r="O240" s="25" t="s">
        <v>26</v>
      </c>
      <c r="P240" s="25" t="s">
        <v>26</v>
      </c>
      <c r="Q240" s="25">
        <v>1</v>
      </c>
      <c r="R240" s="25" t="s">
        <v>26</v>
      </c>
      <c r="S240" s="25" t="s">
        <v>26</v>
      </c>
      <c r="T240" s="25" t="s">
        <v>26</v>
      </c>
      <c r="U240" s="25" t="s">
        <v>26</v>
      </c>
      <c r="V240" s="25" t="s">
        <v>26</v>
      </c>
      <c r="W240" s="25">
        <v>1</v>
      </c>
    </row>
    <row r="241" spans="1:23" x14ac:dyDescent="0.3">
      <c r="A241" s="7" t="s">
        <v>927</v>
      </c>
      <c r="B241" s="25" t="s">
        <v>991</v>
      </c>
      <c r="C241" s="7" t="s">
        <v>927</v>
      </c>
      <c r="D241" s="7" t="s">
        <v>928</v>
      </c>
      <c r="E241" s="25" t="s">
        <v>943</v>
      </c>
      <c r="F241" s="7" t="s">
        <v>944</v>
      </c>
      <c r="G241" s="17">
        <v>0.3</v>
      </c>
      <c r="H241" s="7" t="s">
        <v>945</v>
      </c>
      <c r="I241" s="7" t="s">
        <v>946</v>
      </c>
      <c r="J241" s="25">
        <v>2</v>
      </c>
      <c r="K241" s="7" t="s">
        <v>947</v>
      </c>
      <c r="L241" s="25" t="s">
        <v>26</v>
      </c>
      <c r="M241" s="25" t="s">
        <v>26</v>
      </c>
      <c r="N241" s="25">
        <v>1</v>
      </c>
      <c r="O241" s="25" t="s">
        <v>26</v>
      </c>
      <c r="P241" s="25" t="s">
        <v>26</v>
      </c>
      <c r="Q241" s="25" t="s">
        <v>26</v>
      </c>
      <c r="R241" s="25" t="s">
        <v>26</v>
      </c>
      <c r="S241" s="25">
        <v>1</v>
      </c>
      <c r="T241" s="25" t="s">
        <v>26</v>
      </c>
      <c r="U241" s="25" t="s">
        <v>26</v>
      </c>
      <c r="V241" s="25" t="s">
        <v>26</v>
      </c>
      <c r="W241" s="25" t="s">
        <v>26</v>
      </c>
    </row>
    <row r="242" spans="1:23" x14ac:dyDescent="0.3">
      <c r="A242" s="7" t="s">
        <v>927</v>
      </c>
      <c r="B242" s="25" t="s">
        <v>991</v>
      </c>
      <c r="C242" s="7" t="s">
        <v>927</v>
      </c>
      <c r="D242" s="7" t="s">
        <v>948</v>
      </c>
      <c r="E242" s="25" t="s">
        <v>949</v>
      </c>
      <c r="F242" s="7" t="s">
        <v>950</v>
      </c>
      <c r="G242" s="17">
        <v>0.35</v>
      </c>
      <c r="H242" s="7" t="s">
        <v>951</v>
      </c>
      <c r="I242" s="7" t="s">
        <v>952</v>
      </c>
      <c r="J242" s="25">
        <v>11</v>
      </c>
      <c r="K242" s="7" t="s">
        <v>953</v>
      </c>
      <c r="L242" s="25" t="s">
        <v>26</v>
      </c>
      <c r="M242" s="25">
        <v>1</v>
      </c>
      <c r="N242" s="25">
        <v>1</v>
      </c>
      <c r="O242" s="25">
        <v>1</v>
      </c>
      <c r="P242" s="25">
        <v>1</v>
      </c>
      <c r="Q242" s="25">
        <v>1</v>
      </c>
      <c r="R242" s="25">
        <v>1</v>
      </c>
      <c r="S242" s="25">
        <v>1</v>
      </c>
      <c r="T242" s="25">
        <v>1</v>
      </c>
      <c r="U242" s="25">
        <v>1</v>
      </c>
      <c r="V242" s="25">
        <v>1</v>
      </c>
      <c r="W242" s="25">
        <v>1</v>
      </c>
    </row>
    <row r="243" spans="1:23" x14ac:dyDescent="0.3">
      <c r="A243" s="7" t="s">
        <v>927</v>
      </c>
      <c r="B243" s="25" t="s">
        <v>991</v>
      </c>
      <c r="C243" s="7" t="s">
        <v>927</v>
      </c>
      <c r="D243" s="7" t="s">
        <v>948</v>
      </c>
      <c r="E243" s="25" t="s">
        <v>954</v>
      </c>
      <c r="F243" s="7" t="s">
        <v>955</v>
      </c>
      <c r="G243" s="17">
        <v>0.35</v>
      </c>
      <c r="H243" s="7" t="s">
        <v>956</v>
      </c>
      <c r="I243" s="7" t="s">
        <v>957</v>
      </c>
      <c r="J243" s="25">
        <v>12</v>
      </c>
      <c r="K243" s="7" t="s">
        <v>958</v>
      </c>
      <c r="L243" s="33">
        <v>1</v>
      </c>
      <c r="M243" s="33">
        <v>1</v>
      </c>
      <c r="N243" s="33">
        <v>1</v>
      </c>
      <c r="O243" s="33">
        <v>1</v>
      </c>
      <c r="P243" s="33">
        <v>1</v>
      </c>
      <c r="Q243" s="33">
        <v>1</v>
      </c>
      <c r="R243" s="33">
        <v>1</v>
      </c>
      <c r="S243" s="33">
        <v>1</v>
      </c>
      <c r="T243" s="33">
        <v>1</v>
      </c>
      <c r="U243" s="33">
        <v>1</v>
      </c>
      <c r="V243" s="33">
        <v>1</v>
      </c>
      <c r="W243" s="33">
        <v>1</v>
      </c>
    </row>
    <row r="244" spans="1:23" x14ac:dyDescent="0.3">
      <c r="A244" s="7" t="s">
        <v>927</v>
      </c>
      <c r="B244" s="25" t="s">
        <v>991</v>
      </c>
      <c r="C244" s="7" t="s">
        <v>927</v>
      </c>
      <c r="D244" s="7" t="s">
        <v>948</v>
      </c>
      <c r="E244" s="25" t="s">
        <v>959</v>
      </c>
      <c r="F244" s="7" t="s">
        <v>960</v>
      </c>
      <c r="G244" s="17">
        <v>0.3</v>
      </c>
      <c r="H244" s="7" t="s">
        <v>961</v>
      </c>
      <c r="I244" s="7" t="s">
        <v>962</v>
      </c>
      <c r="J244" s="25">
        <v>1</v>
      </c>
      <c r="K244" s="7" t="s">
        <v>963</v>
      </c>
      <c r="L244" s="32" t="s">
        <v>26</v>
      </c>
      <c r="M244" s="32" t="s">
        <v>26</v>
      </c>
      <c r="N244" s="32" t="s">
        <v>26</v>
      </c>
      <c r="O244" s="32" t="s">
        <v>26</v>
      </c>
      <c r="P244" s="32" t="s">
        <v>26</v>
      </c>
      <c r="Q244" s="32" t="s">
        <v>26</v>
      </c>
      <c r="R244" s="32" t="s">
        <v>26</v>
      </c>
      <c r="S244" s="32" t="s">
        <v>26</v>
      </c>
      <c r="T244" s="32" t="s">
        <v>26</v>
      </c>
      <c r="U244" s="33">
        <v>1</v>
      </c>
      <c r="V244" s="32" t="s">
        <v>26</v>
      </c>
      <c r="W244" s="32" t="s">
        <v>26</v>
      </c>
    </row>
    <row r="245" spans="1:23" x14ac:dyDescent="0.3">
      <c r="A245" s="7" t="s">
        <v>927</v>
      </c>
      <c r="B245" s="25" t="s">
        <v>991</v>
      </c>
      <c r="C245" s="7" t="s">
        <v>300</v>
      </c>
      <c r="D245" s="7" t="s">
        <v>141</v>
      </c>
      <c r="E245" s="25" t="s">
        <v>964</v>
      </c>
      <c r="F245" s="7" t="s">
        <v>965</v>
      </c>
      <c r="G245" s="17">
        <v>7.0000000000000007E-2</v>
      </c>
      <c r="H245" s="7" t="s">
        <v>144</v>
      </c>
      <c r="I245" s="7" t="s">
        <v>379</v>
      </c>
      <c r="J245" s="25">
        <v>24</v>
      </c>
      <c r="K245" s="31" t="s">
        <v>305</v>
      </c>
      <c r="L245" s="25">
        <v>2</v>
      </c>
      <c r="M245" s="25">
        <v>2</v>
      </c>
      <c r="N245" s="25">
        <v>2</v>
      </c>
      <c r="O245" s="25">
        <v>2</v>
      </c>
      <c r="P245" s="25">
        <v>2</v>
      </c>
      <c r="Q245" s="25">
        <v>2</v>
      </c>
      <c r="R245" s="25">
        <v>2</v>
      </c>
      <c r="S245" s="25">
        <v>2</v>
      </c>
      <c r="T245" s="25">
        <v>2</v>
      </c>
      <c r="U245" s="25">
        <v>2</v>
      </c>
      <c r="V245" s="25">
        <v>2</v>
      </c>
      <c r="W245" s="25">
        <v>2</v>
      </c>
    </row>
    <row r="246" spans="1:23" x14ac:dyDescent="0.3">
      <c r="A246" s="7" t="s">
        <v>927</v>
      </c>
      <c r="B246" s="25" t="s">
        <v>991</v>
      </c>
      <c r="C246" s="7" t="s">
        <v>927</v>
      </c>
      <c r="D246" s="7" t="s">
        <v>966</v>
      </c>
      <c r="E246" s="25" t="s">
        <v>967</v>
      </c>
      <c r="F246" s="7" t="s">
        <v>968</v>
      </c>
      <c r="G246" s="17">
        <v>1</v>
      </c>
      <c r="H246" s="45" t="s">
        <v>969</v>
      </c>
      <c r="I246" s="7" t="s">
        <v>970</v>
      </c>
      <c r="J246" s="25">
        <f>SUM(L246:W246)</f>
        <v>11</v>
      </c>
      <c r="K246" s="7" t="s">
        <v>971</v>
      </c>
      <c r="L246" s="33" t="s">
        <v>26</v>
      </c>
      <c r="M246" s="33">
        <v>1</v>
      </c>
      <c r="N246" s="33">
        <v>1</v>
      </c>
      <c r="O246" s="33">
        <v>1</v>
      </c>
      <c r="P246" s="33">
        <v>1</v>
      </c>
      <c r="Q246" s="33">
        <v>1</v>
      </c>
      <c r="R246" s="33">
        <v>1</v>
      </c>
      <c r="S246" s="33">
        <v>1</v>
      </c>
      <c r="T246" s="33">
        <v>1</v>
      </c>
      <c r="U246" s="33">
        <v>1</v>
      </c>
      <c r="V246" s="33">
        <v>1</v>
      </c>
      <c r="W246" s="33">
        <v>1</v>
      </c>
    </row>
    <row r="247" spans="1:23" x14ac:dyDescent="0.3">
      <c r="A247" s="7" t="s">
        <v>927</v>
      </c>
      <c r="B247" s="25" t="s">
        <v>991</v>
      </c>
      <c r="C247" s="7" t="s">
        <v>975</v>
      </c>
      <c r="D247" s="41" t="s">
        <v>147</v>
      </c>
      <c r="E247" s="25" t="s">
        <v>972</v>
      </c>
      <c r="F247" s="7" t="s">
        <v>153</v>
      </c>
      <c r="G247" s="17">
        <v>7.0000000000000007E-2</v>
      </c>
      <c r="H247" s="7" t="s">
        <v>245</v>
      </c>
      <c r="I247" s="7" t="s">
        <v>246</v>
      </c>
      <c r="J247" s="25">
        <f>SUM(L247:W247)</f>
        <v>2</v>
      </c>
      <c r="K247" s="31" t="s">
        <v>247</v>
      </c>
      <c r="L247" s="33" t="s">
        <v>26</v>
      </c>
      <c r="M247" s="33" t="s">
        <v>26</v>
      </c>
      <c r="N247" s="33" t="s">
        <v>26</v>
      </c>
      <c r="O247" s="33" t="s">
        <v>26</v>
      </c>
      <c r="P247" s="33" t="s">
        <v>26</v>
      </c>
      <c r="Q247" s="33">
        <v>1</v>
      </c>
      <c r="R247" s="33" t="s">
        <v>26</v>
      </c>
      <c r="S247" s="33" t="s">
        <v>26</v>
      </c>
      <c r="T247" s="33" t="s">
        <v>26</v>
      </c>
      <c r="U247" s="33" t="s">
        <v>26</v>
      </c>
      <c r="V247" s="33" t="s">
        <v>26</v>
      </c>
      <c r="W247" s="33">
        <v>1</v>
      </c>
    </row>
  </sheetData>
  <autoFilter ref="A3:X247" xr:uid="{E51E1336-D862-406B-B61C-16AF264D9096}"/>
  <mergeCells count="1">
    <mergeCell ref="A1:W2"/>
  </mergeCells>
  <phoneticPr fontId="10" type="noConversion"/>
  <dataValidations disablePrompts="1" count="1">
    <dataValidation type="list" allowBlank="1" showInputMessage="1" showErrorMessage="1" sqref="A203:A215" xr:uid="{C7CFE94A-987F-4FBE-8A33-055A0F53DD96}">
      <formula1>#REF!</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7EEB3-A553-4B60-B2AF-19AA08C22784}">
  <dimension ref="A2:F11"/>
  <sheetViews>
    <sheetView zoomScale="54" zoomScaleNormal="54" workbookViewId="0">
      <selection activeCell="B4" sqref="B4"/>
    </sheetView>
  </sheetViews>
  <sheetFormatPr baseColWidth="10" defaultRowHeight="14.5" x14ac:dyDescent="0.35"/>
  <cols>
    <col min="2" max="2" width="13.81640625" customWidth="1"/>
    <col min="3" max="3" width="16.08984375" bestFit="1" customWidth="1"/>
    <col min="4" max="4" width="16.08984375" customWidth="1"/>
    <col min="5" max="5" width="44.90625" bestFit="1" customWidth="1"/>
    <col min="6" max="6" width="99.54296875" customWidth="1"/>
  </cols>
  <sheetData>
    <row r="2" spans="1:6" x14ac:dyDescent="0.35">
      <c r="A2" s="86" t="s">
        <v>1069</v>
      </c>
      <c r="B2" s="86"/>
      <c r="C2" s="86"/>
      <c r="D2" s="86"/>
      <c r="E2" s="86"/>
      <c r="F2" s="86"/>
    </row>
    <row r="3" spans="1:6" x14ac:dyDescent="0.35">
      <c r="A3" s="94" t="s">
        <v>1070</v>
      </c>
      <c r="B3" s="94" t="s">
        <v>1071</v>
      </c>
      <c r="C3" s="94" t="s">
        <v>1074</v>
      </c>
      <c r="D3" s="94" t="s">
        <v>1</v>
      </c>
      <c r="E3" s="94" t="s">
        <v>1077</v>
      </c>
      <c r="F3" s="89" t="s">
        <v>1072</v>
      </c>
    </row>
    <row r="4" spans="1:6" ht="91.5" customHeight="1" x14ac:dyDescent="0.35">
      <c r="A4" s="88">
        <v>1</v>
      </c>
      <c r="B4" s="89" t="s">
        <v>1073</v>
      </c>
      <c r="C4" s="89" t="s">
        <v>1076</v>
      </c>
      <c r="D4" s="89" t="s">
        <v>1075</v>
      </c>
      <c r="E4" s="95" t="s">
        <v>935</v>
      </c>
      <c r="F4" s="90" t="s">
        <v>1078</v>
      </c>
    </row>
    <row r="5" spans="1:6" x14ac:dyDescent="0.35">
      <c r="A5" s="88">
        <v>2</v>
      </c>
      <c r="B5" s="89"/>
      <c r="C5" s="89"/>
      <c r="D5" s="89"/>
      <c r="E5" s="89"/>
      <c r="F5" s="90"/>
    </row>
    <row r="6" spans="1:6" x14ac:dyDescent="0.35">
      <c r="A6" s="88">
        <v>3</v>
      </c>
      <c r="B6" s="89"/>
      <c r="C6" s="89"/>
      <c r="D6" s="89"/>
      <c r="E6" s="89"/>
      <c r="F6" s="90"/>
    </row>
    <row r="7" spans="1:6" x14ac:dyDescent="0.35">
      <c r="A7" s="88">
        <v>4</v>
      </c>
      <c r="B7" s="89"/>
      <c r="C7" s="89"/>
      <c r="D7" s="89"/>
      <c r="E7" s="89"/>
      <c r="F7" s="90"/>
    </row>
    <row r="8" spans="1:6" x14ac:dyDescent="0.35">
      <c r="A8" s="88">
        <v>5</v>
      </c>
      <c r="B8" s="89"/>
      <c r="C8" s="89"/>
      <c r="D8" s="89"/>
      <c r="E8" s="89"/>
      <c r="F8" s="91"/>
    </row>
    <row r="9" spans="1:6" x14ac:dyDescent="0.35">
      <c r="A9" s="88">
        <v>6</v>
      </c>
      <c r="B9" s="89"/>
      <c r="C9" s="89"/>
      <c r="D9" s="89"/>
      <c r="E9" s="89"/>
      <c r="F9" s="91"/>
    </row>
    <row r="10" spans="1:6" x14ac:dyDescent="0.35">
      <c r="A10" s="88">
        <v>7</v>
      </c>
      <c r="B10" s="89"/>
      <c r="C10" s="89"/>
      <c r="D10" s="89"/>
      <c r="E10" s="89"/>
      <c r="F10" s="92"/>
    </row>
    <row r="11" spans="1:6" x14ac:dyDescent="0.35">
      <c r="A11" s="87">
        <v>8</v>
      </c>
      <c r="B11" s="93"/>
      <c r="C11" s="93"/>
      <c r="D11" s="93"/>
      <c r="E11" s="93"/>
      <c r="F11" s="91"/>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Acciones</vt:lpstr>
      <vt:lpstr>Iniciativas</vt:lpstr>
      <vt:lpstr>Plan de acción</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Andrea Gutierrez Cardozo</dc:creator>
  <cp:lastModifiedBy>Aida Vanessa Gomez Espinosa</cp:lastModifiedBy>
  <dcterms:created xsi:type="dcterms:W3CDTF">2021-12-28T16:09:32Z</dcterms:created>
  <dcterms:modified xsi:type="dcterms:W3CDTF">2022-02-04T19:40:28Z</dcterms:modified>
</cp:coreProperties>
</file>