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66925"/>
  <mc:AlternateContent xmlns:mc="http://schemas.openxmlformats.org/markup-compatibility/2006">
    <mc:Choice Requires="x15">
      <x15ac:absPath xmlns:x15ac="http://schemas.microsoft.com/office/spreadsheetml/2010/11/ac" url="D:\AVGOMEZ\Planeación\2018\Plan de Acción\"/>
    </mc:Choice>
  </mc:AlternateContent>
  <bookViews>
    <workbookView xWindow="0" yWindow="0" windowWidth="20490" windowHeight="7530"/>
  </bookViews>
  <sheets>
    <sheet name="PRESENTACIÓN" sheetId="14" r:id="rId1"/>
    <sheet name="PDA" sheetId="1" r:id="rId2"/>
    <sheet name="PDA V1" sheetId="12" state="hidden" r:id="rId3"/>
    <sheet name="PLANES" sheetId="7" state="hidden" r:id="rId4"/>
    <sheet name="DESCRIPTORES" sheetId="3" state="hidden" r:id="rId5"/>
  </sheets>
  <definedNames>
    <definedName name="_xlnm._FilterDatabase" localSheetId="1" hidden="1">PDA!$A$1:$Y$200</definedName>
    <definedName name="_xlnm._FilterDatabase" localSheetId="2" hidden="1">'PDA V1'!$A$1:$AB$204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70" i="1" l="1"/>
  <c r="U170" i="1"/>
  <c r="P166" i="1"/>
  <c r="P160" i="1"/>
  <c r="O160" i="1"/>
  <c r="M178" i="1" l="1"/>
  <c r="M198" i="1"/>
  <c r="M199" i="1"/>
  <c r="M197" i="1"/>
  <c r="M196" i="1"/>
  <c r="M195" i="1"/>
  <c r="M194" i="1" l="1"/>
  <c r="L207" i="12" l="1"/>
  <c r="L204" i="12"/>
  <c r="L203" i="12"/>
  <c r="L202" i="12"/>
  <c r="L201" i="12"/>
  <c r="L200" i="12"/>
  <c r="L199" i="12"/>
  <c r="L198" i="12"/>
  <c r="L197" i="12"/>
  <c r="L196" i="12"/>
  <c r="L195" i="12"/>
  <c r="L194" i="12"/>
  <c r="L193" i="12"/>
  <c r="L192" i="12"/>
  <c r="L191" i="12"/>
  <c r="L190" i="12"/>
  <c r="L189" i="12"/>
  <c r="L188" i="12"/>
  <c r="L187" i="12"/>
  <c r="L186" i="12"/>
  <c r="L185" i="12"/>
  <c r="L184" i="12"/>
  <c r="L183" i="12"/>
  <c r="L182" i="12"/>
  <c r="L181" i="12"/>
  <c r="L180" i="12"/>
  <c r="L179" i="12"/>
  <c r="L178" i="12"/>
  <c r="L177" i="12"/>
  <c r="L176" i="12"/>
  <c r="L175" i="12"/>
  <c r="L174" i="12"/>
  <c r="L173" i="12"/>
  <c r="L172" i="12"/>
  <c r="L171" i="12"/>
  <c r="L170" i="12"/>
  <c r="L169" i="12"/>
  <c r="L168" i="12"/>
  <c r="L167" i="12"/>
  <c r="L166" i="12"/>
  <c r="L165" i="12"/>
  <c r="L164" i="12"/>
  <c r="L163" i="12"/>
  <c r="L162" i="12"/>
  <c r="L161" i="12"/>
  <c r="L160" i="12"/>
  <c r="L159" i="12"/>
  <c r="L158" i="12"/>
  <c r="L157" i="12"/>
  <c r="L156" i="12"/>
  <c r="L155" i="12"/>
  <c r="L154" i="12"/>
  <c r="L153" i="12"/>
  <c r="L152" i="12"/>
  <c r="L151" i="12"/>
  <c r="L150" i="12"/>
  <c r="L149" i="12"/>
  <c r="L148" i="12"/>
  <c r="L147" i="12"/>
  <c r="L146" i="12"/>
  <c r="L145" i="12"/>
  <c r="L144" i="12"/>
  <c r="L143" i="12"/>
  <c r="L142" i="12"/>
  <c r="L141" i="12"/>
  <c r="L140" i="12"/>
  <c r="L139" i="12"/>
  <c r="L138" i="12"/>
  <c r="L137" i="12"/>
  <c r="L136" i="12"/>
  <c r="L135" i="12"/>
  <c r="L134" i="12"/>
  <c r="L133" i="12"/>
  <c r="L132" i="12"/>
  <c r="L131" i="12"/>
  <c r="L130" i="12"/>
  <c r="L129" i="12"/>
  <c r="L128" i="12"/>
  <c r="L127" i="12"/>
  <c r="L126" i="12"/>
  <c r="L125" i="12"/>
  <c r="L124" i="12"/>
  <c r="L123" i="12"/>
  <c r="L122" i="12"/>
  <c r="L121" i="12"/>
  <c r="L120" i="12"/>
  <c r="L119" i="12"/>
  <c r="L118" i="12"/>
  <c r="L117" i="12"/>
  <c r="L116" i="12"/>
  <c r="L115" i="12"/>
  <c r="L114" i="12"/>
  <c r="L113" i="12"/>
  <c r="L112" i="12"/>
  <c r="L111" i="12"/>
  <c r="L110" i="12"/>
  <c r="L109" i="12"/>
  <c r="L108" i="12"/>
  <c r="L107" i="12"/>
  <c r="L106" i="12"/>
  <c r="L105" i="12"/>
  <c r="L104" i="12"/>
  <c r="L103" i="12"/>
  <c r="L102" i="12"/>
  <c r="L101" i="12"/>
  <c r="L100" i="12"/>
  <c r="L99" i="12"/>
  <c r="L98" i="12"/>
  <c r="L97" i="12"/>
  <c r="L96" i="12"/>
  <c r="L95" i="12"/>
  <c r="L94" i="12"/>
  <c r="L93" i="12"/>
  <c r="L92" i="12"/>
  <c r="L91" i="12"/>
  <c r="L90" i="12"/>
  <c r="L89" i="12"/>
  <c r="L88" i="12"/>
  <c r="L87" i="12"/>
  <c r="L86" i="12"/>
  <c r="L85" i="12"/>
  <c r="L84" i="12"/>
  <c r="L83" i="12"/>
  <c r="L82" i="12"/>
  <c r="L81" i="12"/>
  <c r="L80" i="12"/>
  <c r="L79" i="12"/>
  <c r="L78" i="12"/>
  <c r="L77" i="12"/>
  <c r="L76" i="12"/>
  <c r="L75" i="12"/>
  <c r="L74" i="12"/>
  <c r="L73" i="12"/>
  <c r="L72" i="12"/>
  <c r="L71" i="12"/>
  <c r="L70" i="12"/>
  <c r="L69" i="12"/>
  <c r="L68" i="12"/>
  <c r="L67" i="12"/>
  <c r="L66" i="12"/>
  <c r="L65" i="12"/>
  <c r="L64" i="12"/>
  <c r="L63" i="12"/>
  <c r="L62" i="12"/>
  <c r="L61" i="12"/>
  <c r="L60" i="12"/>
  <c r="L59" i="12"/>
  <c r="L58" i="12"/>
  <c r="L57" i="12"/>
  <c r="L56" i="12"/>
  <c r="L55" i="12"/>
  <c r="L54" i="12"/>
  <c r="L53" i="12"/>
  <c r="L52" i="12"/>
  <c r="L5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3" i="12"/>
  <c r="L2" i="12"/>
  <c r="M200" i="1"/>
  <c r="M193" i="1" l="1"/>
  <c r="M189" i="1" l="1"/>
  <c r="M192" i="1"/>
  <c r="M191" i="1"/>
  <c r="M190" i="1"/>
  <c r="M188" i="1"/>
  <c r="M187" i="1"/>
  <c r="M186" i="1"/>
  <c r="M185" i="1"/>
  <c r="M184" i="1"/>
  <c r="M183" i="1"/>
  <c r="M182" i="1"/>
  <c r="M181" i="1"/>
  <c r="M180" i="1"/>
  <c r="M179" i="1" l="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2" i="1"/>
</calcChain>
</file>

<file path=xl/comments1.xml><?xml version="1.0" encoding="utf-8"?>
<comments xmlns="http://schemas.openxmlformats.org/spreadsheetml/2006/main">
  <authors>
    <author>Vanessa Gomez</author>
  </authors>
  <commentList>
    <comment ref="O201" authorId="0" shapeId="0">
      <text>
        <r>
          <rPr>
            <b/>
            <sz val="9"/>
            <color indexed="81"/>
            <rFont val="Tahoma"/>
            <family val="2"/>
          </rPr>
          <t>Vanessa Gomez:</t>
        </r>
        <r>
          <rPr>
            <sz val="9"/>
            <color indexed="81"/>
            <rFont val="Tahoma"/>
            <family val="2"/>
          </rPr>
          <t xml:space="preserve">
ESTRUCTURA</t>
        </r>
      </text>
    </comment>
    <comment ref="O202" authorId="0" shapeId="0">
      <text>
        <r>
          <rPr>
            <b/>
            <sz val="9"/>
            <color indexed="81"/>
            <rFont val="Tahoma"/>
            <family val="2"/>
          </rPr>
          <t>Vanessa Gomez:</t>
        </r>
        <r>
          <rPr>
            <sz val="9"/>
            <color indexed="81"/>
            <rFont val="Tahoma"/>
            <family val="2"/>
          </rPr>
          <t xml:space="preserve">
ESTRUCTURA</t>
        </r>
      </text>
    </comment>
    <comment ref="O203" authorId="0" shapeId="0">
      <text>
        <r>
          <rPr>
            <b/>
            <sz val="9"/>
            <color indexed="81"/>
            <rFont val="Tahoma"/>
            <family val="2"/>
          </rPr>
          <t>Vanessa Gomez:</t>
        </r>
        <r>
          <rPr>
            <sz val="9"/>
            <color indexed="81"/>
            <rFont val="Tahoma"/>
            <family val="2"/>
          </rPr>
          <t xml:space="preserve">
ESTRUCTURA</t>
        </r>
      </text>
    </comment>
  </commentList>
</comments>
</file>

<file path=xl/sharedStrings.xml><?xml version="1.0" encoding="utf-8"?>
<sst xmlns="http://schemas.openxmlformats.org/spreadsheetml/2006/main" count="4703" uniqueCount="787">
  <si>
    <t>MCI</t>
  </si>
  <si>
    <t>PROCESO</t>
  </si>
  <si>
    <t>TIPO</t>
  </si>
  <si>
    <t>PLAN DE ACCIÓN</t>
  </si>
  <si>
    <t>FOMENTO AL USO DE TIC EN SEDES EDUCATIVAS</t>
  </si>
  <si>
    <t>EJECUCIÓN DEL PLAN DE FOMENTO AL USO DE LAS TIC EN LAS SEDES EDUCATIVAS</t>
  </si>
  <si>
    <t>EJECUCIÓN DEL PLAN</t>
  </si>
  <si>
    <t>INFORME CON ANALISIS CUALITATIVO DE LA EJECUCIÓN</t>
  </si>
  <si>
    <t>GESTIÓN LOGÍSTICA</t>
  </si>
  <si>
    <t>FORMAR A DOCENTES EN USO PEDAGÓGICO DE TIC</t>
  </si>
  <si>
    <t>INSCRIBIR DOCENTES 2018</t>
  </si>
  <si>
    <t>DOCENTES INSCRITOS</t>
  </si>
  <si>
    <t>DOCENTES</t>
  </si>
  <si>
    <t>BASE DE DATOS DE DOCENTES INSCRITOS</t>
  </si>
  <si>
    <t>FORMAR DOCENTES 2018</t>
  </si>
  <si>
    <t>DOCENTES FORMADOS</t>
  </si>
  <si>
    <t>BASE DE DATOS DE DOCENTES QUE INICIEN FORMACIÓN</t>
  </si>
  <si>
    <t>CERTIFICAR LA FORMACIÓN 2018</t>
  </si>
  <si>
    <t>DOCENTES CERTIFICADOS</t>
  </si>
  <si>
    <t>BASE DE DATOS DE DOCENTES CERTIFICADOS</t>
  </si>
  <si>
    <t>TABLETAS</t>
  </si>
  <si>
    <t>REPORTE</t>
  </si>
  <si>
    <t>LEGALIZACIÓN DE TERMINALES  DOCENTES 2018</t>
  </si>
  <si>
    <t>TERMINALES LEGALIZADAS</t>
  </si>
  <si>
    <t>ACOMPAÑAR EL ALISTAMIENTO DE SEDES EDUCATIVAS</t>
  </si>
  <si>
    <t>SEDES RATIFICADAS</t>
  </si>
  <si>
    <t>SEDES</t>
  </si>
  <si>
    <t>BD DE SEDES RATIFICADAS</t>
  </si>
  <si>
    <t>CERTIFICADO DE ALISTAMIENTO</t>
  </si>
  <si>
    <t>SEDES CON ALISTAMIENTO</t>
  </si>
  <si>
    <t>ALISTAMIENTO DE SEDES EDUCATIVAS 2018</t>
  </si>
  <si>
    <t>ALISTAMIENTO DE SEDES EDUCATIVAS REZAGO 2017</t>
  </si>
  <si>
    <t>BD DE SEDES COCN  ALISTAMIENTO</t>
  </si>
  <si>
    <t>TERMINALES DESPACHADAS</t>
  </si>
  <si>
    <t>TERMINALES</t>
  </si>
  <si>
    <t>SABANA, ARCHIVO SPI</t>
  </si>
  <si>
    <t>DESPACHO DE TERMINALES CPE PARA ESTUDIANTES 2018</t>
  </si>
  <si>
    <t>DESPACHO DE TERMINALES CPE PARA DOCENTES 2018</t>
  </si>
  <si>
    <t>LEGALIZACIÓN DE TERMINALES PARA ESTUDIANTES 2018</t>
  </si>
  <si>
    <t>DESPACHO DE TERMINALES ET PARA ESTUDIANTES REZAGO 2017</t>
  </si>
  <si>
    <t>DESPACHO DE TERMINALES PARA DOCENTES REZAGO 2017</t>
  </si>
  <si>
    <t>LEGALIZACIÓN DE TERMINALES PARA ESTUDIANTES REZAGO 2017</t>
  </si>
  <si>
    <t>LEGALIZACIÓN DE TERMINALES ET REZAGO 2017</t>
  </si>
  <si>
    <t>PORCENTAJE</t>
  </si>
  <si>
    <t>INFORME</t>
  </si>
  <si>
    <t>RESPUESTA OPORTUNA Y DE CALIDAD A LAS PQR</t>
  </si>
  <si>
    <t>PORCENTAJE DE CIERRE DE PQR</t>
  </si>
  <si>
    <t>REPORTE SERVICIO AL CLIENTE</t>
  </si>
  <si>
    <t>EJECUCIÓN  DEL PLAN DE ACCIÓN GPTW</t>
  </si>
  <si>
    <t>PORCENTAJE DE AVANCE</t>
  </si>
  <si>
    <t>INFORME DE AVANCE</t>
  </si>
  <si>
    <t>CUMPLIMIENTO DE LOS PLANES DE MEJORAMIENTO</t>
  </si>
  <si>
    <t>CUMPLIMIENTO DEL PLAN DE MEJORA</t>
  </si>
  <si>
    <t>PORCENTAJE DE EJECUCIÓN</t>
  </si>
  <si>
    <t>INFORMES DE EJECUCIÓN DEL PLAN</t>
  </si>
  <si>
    <t>RETOMA DE EQUIPOS EN DESUSO VIGENCIA 2018</t>
  </si>
  <si>
    <t>SELECCIÓN DE EQUIPOS EN SEDES PARA RETOMA</t>
  </si>
  <si>
    <t>EQUIPOS SELCCIONADOS EN SEDES</t>
  </si>
  <si>
    <t>EQUIPOS</t>
  </si>
  <si>
    <t>REPORTE DEL ÁREA DE SOSTENIBILIDAD</t>
  </si>
  <si>
    <t>ALISTAMIENTO DE EQUIPOS DE RETOMA</t>
  </si>
  <si>
    <t>EQUIPOS LISTOS</t>
  </si>
  <si>
    <t>TRANSPORTE DE EQUIPOS DE RETOMA</t>
  </si>
  <si>
    <t>PROPORCIONAR ACOMPAÑAMIENTO A  BENEFICIARIOS ASEGURANDO  DISPONIBILIDAD DE INFRAESTRUCTURA TECNOLÓGICA MEDIANTE SOPORTE TÉCNICO ESPECIALIZADO</t>
  </si>
  <si>
    <t>SOLUCIONAR SOLICITUDES EN PRIMER NIVEL</t>
  </si>
  <si>
    <t>PORCENTAJE DE SOLICITUDES ATENDIDAS EN  EL PRIMER NIVEL SOBRE TOTAL DE SOLICITUDES</t>
  </si>
  <si>
    <t>INFORME DE SOLICITUDES</t>
  </si>
  <si>
    <t>SERVICIO AL CLIENTE</t>
  </si>
  <si>
    <t>REALIZAR Y ENVIAR INFORME MENSUAL DE PQR POR PROCESO CON RANKING</t>
  </si>
  <si>
    <t>INFORME REALIZADO Y ENVIADO</t>
  </si>
  <si>
    <t>ATENDER OPORTUNAMENTE LOS SERVICIOS ASIGNADOS A SEGUNDO NIVEL O SERVICIO EN ZONA, MAXIMO EN 8 DÍAS HÁBILES.</t>
  </si>
  <si>
    <t>TIEMPO PROMEDIO DE ATENCIÓN DE LOS SERVICIOS REALIZADOS EN EL MES</t>
  </si>
  <si>
    <t>DIAS HÁBILES</t>
  </si>
  <si>
    <t>INFORME DE SERVICIOS EN ZONA ATENDIDOS</t>
  </si>
  <si>
    <t>REALIZAR ANÁLISIS DE LA GESTIÓN DE SEGUNDO NIVEL DE LOS SERVICIOS PRESTADOS EN ZONA Y GENERAR RECOMENDACIONES</t>
  </si>
  <si>
    <t>ANÁLISIS REALIZADO Y ACCIONES IMPLEMENTADAS</t>
  </si>
  <si>
    <t>ANÁLISIS Y ACCIONES</t>
  </si>
  <si>
    <t>ATENDER OPORTUNAMENTE LOS SERVICIOS ASIGNADOS A TERCER NIVEL QUE CORRESPONDEN A REEMPLAZOS DE TERMINALES EN LA SEDE, MAXIMO EN 15 DÍAS HÁBILES.</t>
  </si>
  <si>
    <t>INFORME DE SERVICIOS EN CENTRO ATENDIDOS</t>
  </si>
  <si>
    <t>REALIZAR ANÁLISIS DE LA GESTIÓN DEL SERVICIO DE TERCER NIVEL Y GENERAR RECOMENDACIONES</t>
  </si>
  <si>
    <t>APLICAR ENCUESTA DE EVALUACIÓN DE LOS NIVELES DE SERVICIO</t>
  </si>
  <si>
    <t>ENCUESTA A REALIZAR A TRAVÉS DE LA MAT. SE DEBE RETROALIMENTAR A LOS PROCESOS MISIONALES A TRAVÉS DE INFORME</t>
  </si>
  <si>
    <t>ENCUESTA APLICADA</t>
  </si>
  <si>
    <t>ENCUESTA</t>
  </si>
  <si>
    <t>INFORME DE CAMPAÑA</t>
  </si>
  <si>
    <t>REALIZAR ARQUEOS MENSUALES DE INVENTARIO</t>
  </si>
  <si>
    <t>ARQUEOS REALIZADOS</t>
  </si>
  <si>
    <t>ARQUEOS</t>
  </si>
  <si>
    <t>ACTA DE ARQUEO</t>
  </si>
  <si>
    <t>ADMINISTRACIÓN Y MONITOREO ACTIVO DEL SOFTWARE ANTIRROBO</t>
  </si>
  <si>
    <t>ADMINISTRACIÓN EJECUTADA</t>
  </si>
  <si>
    <t>MONITOREO</t>
  </si>
  <si>
    <t>INFORME DE OPERACIÓN</t>
  </si>
  <si>
    <t>RESPUESTA OPORTUNA Y DE CALIDAD A LAS PQR ASIGNADAS AL PROCESO</t>
  </si>
  <si>
    <t>INFORME CUALITATIVO Y CUANTITATIVO DE PQRS GENERADAS EN EL CONTACT CENTER</t>
  </si>
  <si>
    <t>INFORME CON RECOMENDACIONES</t>
  </si>
  <si>
    <t>PDA</t>
  </si>
  <si>
    <t>RECEPCIÓN DE EQUIPOS DE RETOMA EN CENARE</t>
  </si>
  <si>
    <t>EQUIPOS RETOMADOS</t>
  </si>
  <si>
    <t>SOSTENIBILIDAD AMBIENTAL</t>
  </si>
  <si>
    <t>TONELADAS DE EQUIPOS DE RETOMA DEMANUFACTURADOS</t>
  </si>
  <si>
    <t>TONELADAS DE EQUIPOS DEMANUFACTURADOS</t>
  </si>
  <si>
    <t>TONELADAS</t>
  </si>
  <si>
    <t>RECOLECCIÓN Y DISPOSICIÓN FINAL DE RESIDUOS PELIGROSOS</t>
  </si>
  <si>
    <t>LA META PRORAMADA INCIALMENTE ES DE 261 TONELADAS, SIN EMBARGO LA RESTRICCIÓN DE PRESUPUESTO SOLO PERMITE GESTIONAR 150 TON</t>
  </si>
  <si>
    <t>TONELADAS DE RESIDUOS GESTIONADAS</t>
  </si>
  <si>
    <t>VENTA DE MATERIAL LIMPIO</t>
  </si>
  <si>
    <t>TONELADAS DE MATERIAL RETORNADO A LA INDUSTRIA</t>
  </si>
  <si>
    <t>INFORMES</t>
  </si>
  <si>
    <t>DISEÑAR Y APLICAR UNA ENCUESTA A LAS SEDES BEENFICIARIAS ACERCA DE LA RETOMA GENERANDO UN INFORME CON RECOMENDACIONES</t>
  </si>
  <si>
    <t>INFORME CONSOLIDADO CON RECOMENDACIONES</t>
  </si>
  <si>
    <t>DOCUMENTO</t>
  </si>
  <si>
    <t>RECEPCIÓN DE TERMINALES</t>
  </si>
  <si>
    <t>RECEPCIÓN DE TERMINALES CPE COMPRA 2017</t>
  </si>
  <si>
    <t>TERMINALES RECIBIDOS</t>
  </si>
  <si>
    <t>ACTAS DE RECEPCIÓN.
ACTA DE APROBACIÓN LOTE
FORMATO DE MUESTREO
CARGUE DE SERIALES</t>
  </si>
  <si>
    <t>GESTIÓN DE SOLUCIONES TECNOLÓGICAS</t>
  </si>
  <si>
    <t>RECEPCIÓN DE TERMINALES ET COMPRA 2017</t>
  </si>
  <si>
    <t>RECEPCIÓN DE TERMINALES CPE COMPRA 2018</t>
  </si>
  <si>
    <t>REALIZAR ARQUEOS MENSUALES DE INVENTARIO A LOS BIENES QUE LA ENTIDAD TIENE EN SU BODEGA (CST) Y EN CUSTODIA EN LAS BODEGAS DE LO PROVEEDORES APLICABLE A UNO DE LOS ITEMS MANEJADOS EN UNA DE LAS BODEGAS Y UNA VEZ POR MES</t>
  </si>
  <si>
    <t>ACTA</t>
  </si>
  <si>
    <t>FORMACIÓN EDUCATIVA</t>
  </si>
  <si>
    <t>BASE DE DATOS DE PADRES DE FAMILIA CAPACITADOS</t>
  </si>
  <si>
    <t>GESTION DE CONTENIDOS</t>
  </si>
  <si>
    <t>PUBLICACIÓN DE SELECCIÓN CONTENIDOS</t>
  </si>
  <si>
    <t>FICHAS TÉCNICAS DE CONTENIDOS</t>
  </si>
  <si>
    <t>INFORMES DE ASISTENCIA</t>
  </si>
  <si>
    <t>INFORMES DE CAMPAÑA</t>
  </si>
  <si>
    <t>ESTRATEGIA EDUCA DIGITAL</t>
  </si>
  <si>
    <t>BOLETIN</t>
  </si>
  <si>
    <t>ESTRATEGIA DE ACOMPAÑAMIENTO</t>
  </si>
  <si>
    <t>CAMPAÑAS DE CONTENIDOS</t>
  </si>
  <si>
    <t>SISTEMATIZACIÓN DE  EXPERIENCIAS</t>
  </si>
  <si>
    <t>ESTRUCTURAR EL MODELO DE ACOMPAÑAMIENTO</t>
  </si>
  <si>
    <t>ASISTENCIA TÉCNICA A SE EN PLANES TIC Y  PROYECTOS DE FORMACIÓN</t>
  </si>
  <si>
    <t>CAPACITACIÓN AL PERSONAL DE LA ENTIDAD EN TEMAS DE AUDITORÍA INTERNA</t>
  </si>
  <si>
    <t>CAPACITACIÓN EFECTUADA</t>
  </si>
  <si>
    <t>CAPACITACIÓN</t>
  </si>
  <si>
    <t>LISTADOS DE ASISTENCIA</t>
  </si>
  <si>
    <t>AUDITORÍA INTERNA</t>
  </si>
  <si>
    <t>DISEÑO DE DEL PROGRAMA ANUAL DE AUDITORÍAS</t>
  </si>
  <si>
    <t>PROGRAMA DISEÑADO</t>
  </si>
  <si>
    <t>PROGRAMA</t>
  </si>
  <si>
    <t>EJECUTAR EL PROGRAMA ANUAL DE AUDITORÍAS INCLUYENDO REVISIÓN Y AUDITORÍAS  DE PLANES DE ACCIÓN</t>
  </si>
  <si>
    <t>PROGRAMA EN EJECUCIÓN</t>
  </si>
  <si>
    <t>INFORME MENSUAL DE EJECUCIÓN</t>
  </si>
  <si>
    <t>REVISIÓN Y ANÁLISIS DE RECOMENDACIONES DE PLANES DE MEJORA</t>
  </si>
  <si>
    <t>PLANES DE MEJORA ANALIZADOS</t>
  </si>
  <si>
    <t>SEGUIMIENTO AL MAPA DE RIESGOS DE LA ENTIDAD</t>
  </si>
  <si>
    <t>REVISIÓN DEL MAPA DE RIESGOS</t>
  </si>
  <si>
    <t>REVISIÓN</t>
  </si>
  <si>
    <t>INFORME DE REVISIÓN DEL MAPA DE RIESGOS</t>
  </si>
  <si>
    <t>SEGUIMIENTO A LA RESPUESTA OPORTUNA Y DE CALIDAD A LAS PQR</t>
  </si>
  <si>
    <t>EVIDENCIAS  REALIZACION ACTIVIDADES</t>
  </si>
  <si>
    <t>EVIDENCIA DE ENVIO INFORME</t>
  </si>
  <si>
    <t>EJECUCION DE LA TOMA FISICA DEL INVENTARIO</t>
  </si>
  <si>
    <t>INVENTARIO</t>
  </si>
  <si>
    <t>INFORME DE INVENTARIO INDIVIDUALIZADO</t>
  </si>
  <si>
    <t>GESTIÓN ADMINISTRATIVA Y FINANCIERA</t>
  </si>
  <si>
    <t>CAMPAÑAS DE USO EFECTIVO Y EFICIENTE DE RECURSOS FÍSICOS Y SERVICIOS (PÚBLICOS, FOTOCOPIADO, ETC)</t>
  </si>
  <si>
    <t>DEFINICIÓN DE INDICADORES</t>
  </si>
  <si>
    <t>CAMPAÑA EJECUTADA</t>
  </si>
  <si>
    <t>CAMPAÑA</t>
  </si>
  <si>
    <t>COMUNICADOS, MANUALES, AFICHES, PRESENTACIONES, ETC</t>
  </si>
  <si>
    <t>EMISIÓN DE ESTADOS FINANCIEROS</t>
  </si>
  <si>
    <t>BALANCE GENERAL, ESTADO DE RESULTADOS, NOTAS</t>
  </si>
  <si>
    <t>ESTADOS FINANCIEROS</t>
  </si>
  <si>
    <t>INFORME DE ESTADO FINANCIEROS</t>
  </si>
  <si>
    <t>REPORTES CHIP</t>
  </si>
  <si>
    <t>REPORTE A LA CGN, ESTADOS FINANCIEROS Y PRESUPUESTAL CGR</t>
  </si>
  <si>
    <t>REPORTE CGN 001 - 002 y REPORTE CGR</t>
  </si>
  <si>
    <t>DECLARACIONES DE IMPUESTOS</t>
  </si>
  <si>
    <t xml:space="preserve">DIAN (RENTA - IVA - RETEIVA) - SHD (ICA - RETEICA) (SECRETARIA DE HACIENDA DISTRITAL) </t>
  </si>
  <si>
    <t>DECLARACIONES</t>
  </si>
  <si>
    <t>INFORMACIÓN EXÓGENA</t>
  </si>
  <si>
    <t>DIAN - SHD</t>
  </si>
  <si>
    <t>REPORTE DE INFORMACION EXÓGENA</t>
  </si>
  <si>
    <t>REVISIÓN DE MANUALES</t>
  </si>
  <si>
    <t>INFORME DE REVISÓN DE LOS MANUALES, PROCEDIMIENTO Y POLÍTICAS</t>
  </si>
  <si>
    <t>SOCIALIZACIÓN DE MANUALES, PROCEDIMIENTOS Y POLÍTICAS</t>
  </si>
  <si>
    <t>SE SOCIALIZARÁ AQUELLOS MANUALES, PROCEDIMIENTOS Y/O POLÍTICAS EN LOS QUE SURGAN CAMBIOS</t>
  </si>
  <si>
    <t>LISTADO DE ASISTENCIA</t>
  </si>
  <si>
    <t>ASESORAR Y ACOMPAÑAR A LOS DIFERENTES PROCESOS DE LA ENTIDAD CON LO RELACIONADO EN SOLUCIONES TI</t>
  </si>
  <si>
    <t>BRINDAR EL ASESORAMIENTO Y ACOMPAÑAMIENTO EN LOS PROYECTOS DE LOS DIFERENTES PROCESOS</t>
  </si>
  <si>
    <t>SISTEMAS DE INFORMACIÓN, PLATAFORMA Y RECURSOS - ACTIVIDAD POR DEMANDA</t>
  </si>
  <si>
    <t>RECOMENDACIONES RESPECTO A SI Y PLATAFORMA</t>
  </si>
  <si>
    <t xml:space="preserve">DOCUMENTO O INFORME </t>
  </si>
  <si>
    <t>GESTIÓN DE TECNOLOGÍAS DE LA INFORMACIÓN</t>
  </si>
  <si>
    <t>DESARROLLAR, MANTENER Y ADMINISTRAR LOS SISTEMAS DE INFORMACIÓN Y PLATAFORMA TECNOLOGICA</t>
  </si>
  <si>
    <t>DESARROLLAR Y MANTENER APLICATIVOS SEGÚN LAS NECESIDADES DE LOS PROCESOS</t>
  </si>
  <si>
    <t>ACTIVIDAD POR DEMANDA</t>
  </si>
  <si>
    <t>DESARROLLO DE PROYECTOS TI</t>
  </si>
  <si>
    <t>REALIZAR PLAN Y DESARROLLAR EL MANTENIMIENTO DE LA PLATAFORMA TECNOLOGICA</t>
  </si>
  <si>
    <t>MANTENIMIENTO PREVENTIVO Y CORRECTIVO, HOJA DE VIDA DE LOS EQUIPOS</t>
  </si>
  <si>
    <t>PLAN  Y DESARROLLO DE MANTENIMIENTO PREVENTIVO Y CORRECTIVO</t>
  </si>
  <si>
    <t>PLAN DE MANTENIMIENTO / INFORMES DE MANTENIMIENTO</t>
  </si>
  <si>
    <t>RECOLECCIÓN Y REPORTES DE LA INFORMACIÓN MISIONAL HISTÓRICA</t>
  </si>
  <si>
    <t>SE PUEDE DAR UN AVANCE MENSUAL DE TODOS LOS ENTREGABLES</t>
  </si>
  <si>
    <t>SISTEMA DE INFORMACIÓN</t>
  </si>
  <si>
    <t>INFORME DE ESTADO MENSUAL</t>
  </si>
  <si>
    <t>CONSOLIDACIÓN DE LAS POLÍTICAS DE SEGURIDAD DE LA INFORMACIÓN EN LA ENTIDAD</t>
  </si>
  <si>
    <t>REFUERZO EN LA APROPIACIÓN DE LAS POLÍTICAS DE MANEJO Y SEGURIDAD INFORMATICA DE LA ENTIDAD</t>
  </si>
  <si>
    <t>SOCIALIZACIÓN E IMPLEMENTACIÓN DE POLÍTICAS</t>
  </si>
  <si>
    <t>LISTADOS</t>
  </si>
  <si>
    <t>DOCUMENTO DE SEGUIMIENTO Y/O ENCUESTA</t>
  </si>
  <si>
    <t>ANÁLISIS Y ADOPCIÓN DE ELEMENTOS DE SERVICIO PARA LA ATENCIÓN DEL CLIENTE INTERNO</t>
  </si>
  <si>
    <t>SEGUIMIENTO Y ENCUESTA</t>
  </si>
  <si>
    <t>REALIZAR SEGUIMIENTO A LAS SEDES EDUCATIVAS</t>
  </si>
  <si>
    <t>REPORTES DE AVANCE Y REPORTE FINAL</t>
  </si>
  <si>
    <t>REPORTES</t>
  </si>
  <si>
    <t>REPORTE DE AVANCE</t>
  </si>
  <si>
    <t>MONITOREO Y EVALUACIÓN</t>
  </si>
  <si>
    <t>DISEÑAR E IMPLEMENTAR EL PLAN DE MONITOREO Y EVALUACIÓN 2018 DE LA ENTIDAD ACORDE A LAS POLÍTICAS DISEÑADAS</t>
  </si>
  <si>
    <t>INFORME DE EJECUCIÓN</t>
  </si>
  <si>
    <t>REVISIÓN Y ACTUALIZACIÓN A LAS POLÍTICAS DE MONITOREO Y EVALUACIÓN DE LA ENTIDAD</t>
  </si>
  <si>
    <t>POLÍTICA REVISADA, ACTUALIZADA Y SOCIALIZADA</t>
  </si>
  <si>
    <t>POLÍTICAS</t>
  </si>
  <si>
    <t>INFORME DE REVISIÓN Y ACTUALIZACIÓN (DE SER NECESARIO)</t>
  </si>
  <si>
    <t>RESPORTE DE AVANCE</t>
  </si>
  <si>
    <t>REPORTE DE INFORMACIÓN EN LA BATERÍA DE INDICADORES DE LA ENTIDAD</t>
  </si>
  <si>
    <t>ANALISIS Y ORGANIZACIÓN DE INDICADORES DE ESTUDIO DE IMPACTO</t>
  </si>
  <si>
    <t>DATOS ALIMENTADOS</t>
  </si>
  <si>
    <t>ALIMENTACIÓN</t>
  </si>
  <si>
    <t>BASE DE DATOS</t>
  </si>
  <si>
    <t>CONTROLAR LA CALIDAD DE LA ESTRATEGIA DE OPERACIÓN EN CAMPO DE CPE</t>
  </si>
  <si>
    <t>CAPACITAR A LOS INTERVENTORES DE LA OPERACIÓN EN CAMPO DE CPE 2018</t>
  </si>
  <si>
    <t>INTERVENTORÍA CAPACITADA</t>
  </si>
  <si>
    <t>INFORME Y LISTADOS DE AISTENCIA</t>
  </si>
  <si>
    <t>EJECUTAR VISITAS DE SUPERVISIÓN A BENEFICIARIOS OPERACIÓN EN CAMPO DE CPE</t>
  </si>
  <si>
    <t>VISITAS REALIZADAS</t>
  </si>
  <si>
    <t>VISITAS</t>
  </si>
  <si>
    <t>REPORTE DE VISITAS EN CAMPO</t>
  </si>
  <si>
    <t>CONTROLAR LA CALIDAD DE LOS PRODUCTOS ENTREGADOS EN EL MARCO DEL ESTUDIO DE IMPACTO</t>
  </si>
  <si>
    <t>REALIZAR REUNIONES OPERATIVAS CON EL ADJUDICATARIO</t>
  </si>
  <si>
    <t>COMITÉS REALIZADOS</t>
  </si>
  <si>
    <t>COMITÉS</t>
  </si>
  <si>
    <t>ACTA DE COMITÉS OPERATIVOS</t>
  </si>
  <si>
    <t>ACOMPAÑAR MEDIANTE VISITAS DE SUPERVISIÓN EN LA SEDE DEL ADJUDICATARIO Y EN CAMPO, LA EJECUCIÓN DE LA ESTRATEGIA PROPUESTA.</t>
  </si>
  <si>
    <t>ESTABLECER ACCIONES DE INNOVACIÓN Y MEJORA CONTINUA DEL PROCESO</t>
  </si>
  <si>
    <t xml:space="preserve">CONSOLIDAR OPCIONES DE MEJORA RESULTADO DE LAS ACTIVIDADES OPERATIVAS PROPUESTAS POR EL ADJUDICATARIO DEL ESTUDIO DE IMPACTO PARA LA MEJORA DE LOS PROCESOS MISIONALES DE CPE, ASÍ COMO PARA LA REALIZACIÓN DE LAS ACTIVIDADES DE MONITOREO. </t>
  </si>
  <si>
    <t>SEGUIMIENTO Y CONTROL A LA ESTRATEGIA OPERATIVA DE CPE 2018</t>
  </si>
  <si>
    <t>REALIZACIÓN DE PILOTOS POR DEMANDA</t>
  </si>
  <si>
    <t>PLANEAR, EJECUTAR Y REALIZAR SEGUIMIETNO A LOS PILOTOS</t>
  </si>
  <si>
    <t>EJECUCIÓN Y SEGUIMIENTO REALIZADO</t>
  </si>
  <si>
    <t>SEGUIMIENTO</t>
  </si>
  <si>
    <t>REPORTE DE SEGUIMIENTO</t>
  </si>
  <si>
    <t>ENTREGAR  RESULTADOS DE LOS PILOTOS</t>
  </si>
  <si>
    <t>ENTREGA DE RESULTADOS</t>
  </si>
  <si>
    <t>ENTREGA</t>
  </si>
  <si>
    <t>REVISAR EL PROCESO Y DEFINIR ACCIONES DE MEJORA CON HERRAMIENTAS DE INNOVACIÓN</t>
  </si>
  <si>
    <t>REVISIÓN  Y MEJORAS</t>
  </si>
  <si>
    <t>BOLETÍN</t>
  </si>
  <si>
    <t>RECOLECCIÓN DE INFORMACIÓN DE COMPROMISOS LABORALES (DIRECTIVOS)</t>
  </si>
  <si>
    <t>RECOLECCIÓN DE INFORMACIÓN</t>
  </si>
  <si>
    <t>RECOLECCIÓN</t>
  </si>
  <si>
    <t>Informe, analisis de resultados y socializacion de resultados</t>
  </si>
  <si>
    <t>GESTIÓN DEL TALENTO HUMANO</t>
  </si>
  <si>
    <t>EJECUCIÓN DE LA EVALUACIÓN  DE DESEMPEÑO</t>
  </si>
  <si>
    <t>EVALUACIÓN REALIZADA</t>
  </si>
  <si>
    <t>EVALUACIÓN</t>
  </si>
  <si>
    <t>DISEÑO E IMPLEMENTACIÓN DEL PROGRAMA DE BIENESTAR LABORAL</t>
  </si>
  <si>
    <t>EJECUCIÓN DE LAS ACTIVIDADES DEL PROGRAMA</t>
  </si>
  <si>
    <t>Informe de ejecucion</t>
  </si>
  <si>
    <t>DISEÑO E IMPLEMENTACIÓN DEL PROGRAMA DE CAPACITACIÓN</t>
  </si>
  <si>
    <t>EJECUCIÓN DEL PROGRAMA</t>
  </si>
  <si>
    <t>Informe de ejecucion del programa</t>
  </si>
  <si>
    <t>DISEÑO E IMPLEMENTACIÓN DEL SISTEMA DE GESTIÓN DE SEGURIDAD Y SALUD EN EL TRABAJO</t>
  </si>
  <si>
    <t>SEGUIMIENTO DEL PROGRAMA DE TELETRABAJO</t>
  </si>
  <si>
    <t>REGISTRO</t>
  </si>
  <si>
    <t>Reporte Servicio al cliente</t>
  </si>
  <si>
    <t>Informes de avance</t>
  </si>
  <si>
    <t>APOYO JURÍDICO A TODAS LAS ÁREAS DE LA ENTIDAD</t>
  </si>
  <si>
    <t>SEGUIMIENTO A LOS PROCESOS EN CURSO</t>
  </si>
  <si>
    <t>APOYAR JURÍDICAMENTE A LA SECRETARÍA GENERAL</t>
  </si>
  <si>
    <t>REPRESENTAR A LA ENTIDAD EN LAS CONCILIACIONES JUDICIALES ANTE LA PROCURADURÍA</t>
  </si>
  <si>
    <t>ELABORAR LAS RESPUESTAS A LOS DERECHOS DE PETICIÓN</t>
  </si>
  <si>
    <t>REPRESENTAR A LA ENTIDAD EN LOS DIFERENTES PROCESOS (CIVILES, ADMINISTRATIVOS, LABORALES, ETC) QUE SE INICIEN EN CONTRA DE LA ENTIDAD</t>
  </si>
  <si>
    <t>EJERCER LA SECRETARÍA DEL COMITÉ DE CONCILIACIÓN</t>
  </si>
  <si>
    <t>EVALUAR LEGAL Y JURÍDICAMENTE LA VIABILIDAD DE SUSCRIBIR ACUERDOS DE GESTIÓN EN EL MARCO DE LA ESTRATEGIA DE RELACIONAMIENTO.</t>
  </si>
  <si>
    <t>ELABORAR LOS PROCEDIMIENTOS DE CARÁCTER NORMATIVO QUE REQUIEREN LAS ÁREAS MISIONALES Y DE APOYO.</t>
  </si>
  <si>
    <t>ACOMPAÑAR LA FORMULACIÓN Y EJECUCIÓN DE LAS ACCIONES CORRECTIVAS DERIVADAS DE LOS PLANES DE MEJORAMIENTO.</t>
  </si>
  <si>
    <t>INFORME DE SEGUIMIENTO</t>
  </si>
  <si>
    <t>GESTIÓN JURÍDICA</t>
  </si>
  <si>
    <t>INFORME DE SOLICITUDES ATENDIDAS</t>
  </si>
  <si>
    <t>INFORME DE REPRESENTACIONES ATENDIDAS</t>
  </si>
  <si>
    <t>INFORME RESPUESTAS A DERECHOS DE PETICIÓN</t>
  </si>
  <si>
    <t>INFORME DE PROCESOS ATENDIDOS REPRESENTANDO LA ENTIDAD</t>
  </si>
  <si>
    <t>ACTAS</t>
  </si>
  <si>
    <t>ACTAS DE COMITÉ DE CONCILIACIÓN</t>
  </si>
  <si>
    <t>CONCEPTOS DE VIABILIDAD</t>
  </si>
  <si>
    <t>PROCEDIMIENTOS ELABORADOS</t>
  </si>
  <si>
    <t>EJECUTAR EL PLAN ANUAL DE ADQUISICIONES EN LOS TERMINOS Y CONDICIONES PREVISTOS EN EL MISMO  EN SUS ETAPAS PRECONTRACTUAL, CONTRACTUAL Y POSTCONTRACTUAL</t>
  </si>
  <si>
    <t>Capacitar a los líderes y a los supervisores en temas de contratación estatal, supervisión e interventoría, liquidaciones y procedimientos internos.</t>
  </si>
  <si>
    <t>LISTADOS DE ASISTENCIA
MEMORIAS DEL EVENTO</t>
  </si>
  <si>
    <t>GESTIÓN DE CONTRATACIÓN</t>
  </si>
  <si>
    <t>CUADRO DE CONTROL DE RADICACIONES-ASIGNACIONES-SALIDA
PUBLICACION EN EL SECOP</t>
  </si>
  <si>
    <t>Etapas surtidas de conformidad con los ANS</t>
  </si>
  <si>
    <t xml:space="preserve">Realizar los comités de contratación
</t>
  </si>
  <si>
    <t>ACTAS
LISTADOS DE ASISTENCIA</t>
  </si>
  <si>
    <t>Documentar lecciones aprendidas para los procesos de contratación</t>
  </si>
  <si>
    <t>REALIZAR INFORMES A ENTES EXTERNOS: EXPEDIR INFORMES ENTES DE CONTROL Y CAMARA DE COMERCIO</t>
  </si>
  <si>
    <t>INFORMES A ENTES EXTERNOS</t>
  </si>
  <si>
    <t>RESPUESTA OPORTUNA Y DE CALIDAD A LAS PQRS</t>
  </si>
  <si>
    <t>PLAN</t>
  </si>
  <si>
    <t>MCI 1</t>
  </si>
  <si>
    <t>cambia por</t>
  </si>
  <si>
    <t>MCI 2</t>
  </si>
  <si>
    <t>Objetivo estratégico 2 (Uso y Apropiación)</t>
  </si>
  <si>
    <t>MCI 3</t>
  </si>
  <si>
    <t>Objetivo estratégico 3 (Gestión adecuada de RAEE)</t>
  </si>
  <si>
    <t>Objetivo estratégico 1 (Acceso a TIC)</t>
  </si>
  <si>
    <t>MCI 4</t>
  </si>
  <si>
    <t>Objetivo estratégico 4 (CPE eficiente)</t>
  </si>
  <si>
    <t>Objetivo</t>
  </si>
  <si>
    <t>Iniciativa Plan Vive Digital: TIC y Educación</t>
  </si>
  <si>
    <t>Mejorar el acceso a las TIC a las comunidades educativas del país.</t>
  </si>
  <si>
    <t>Fomentar el uso y apropiación de TIC por parte de las comunidades educativas.</t>
  </si>
  <si>
    <t>Gestionar adecuadamente los residuos electrónicos generados por computadores y dispositivos móviles.</t>
  </si>
  <si>
    <t xml:space="preserve">Hacer de CPE, una entidad eficiente, responsable y </t>
  </si>
  <si>
    <t>Descripción</t>
  </si>
  <si>
    <t>Productos asociados</t>
  </si>
  <si>
    <t>Entrega de equipos a IE para estudiantes y docentes</t>
  </si>
  <si>
    <t>Profesores y estudiantes con un acceso a un equipo.</t>
  </si>
  <si>
    <t>Docentes formados en TIC</t>
  </si>
  <si>
    <t>Padres capacitados</t>
  </si>
  <si>
    <t>Toneladas de equipos retomados</t>
  </si>
  <si>
    <t>Toneladas de equipos demanufacturados</t>
  </si>
  <si>
    <t>Indicadores</t>
  </si>
  <si>
    <t># de equipos entregados a estudiantes</t>
  </si>
  <si>
    <t># de profesores/estudiantes beneficiados</t>
  </si>
  <si>
    <t># docentes formados</t>
  </si>
  <si>
    <t># padres capacitados</t>
  </si>
  <si>
    <t>Toneladas de residuos demanufacturados</t>
  </si>
  <si>
    <t>SE CONTABILIZAN DOCENTES QUE CULMINAN EL PROCESO DE FORMACIÓN.</t>
  </si>
  <si>
    <t>DOCUMENTO DISEÑO CURSOS</t>
  </si>
  <si>
    <t xml:space="preserve">DOCUMENTO NUEVA ESTRATEGIA DE FORMACIÓN </t>
  </si>
  <si>
    <t>DISEÑO CURRICULAR DE LA ESTRATEGIA  DE FORMACIÓN.</t>
  </si>
  <si>
    <t>PERSONAS</t>
  </si>
  <si>
    <t>PADRES DE FAMILIA Y COMUNIDAD CAPACITADA</t>
  </si>
  <si>
    <t>DISEÑO PROGRAMA DE FORMACIÓN</t>
  </si>
  <si>
    <t>DISEÑO CURSOS</t>
  </si>
  <si>
    <t>2.2 FOMENTO AL USO Y APROPIACIÓN DE LAS TIC</t>
  </si>
  <si>
    <t>DESARROLLO DE EXPEDICIONES PEDAGÓGICAS</t>
  </si>
  <si>
    <t>REPOSITORIO DE EXPERIENCIAS SIGNIFICATIVAS</t>
  </si>
  <si>
    <t>REALIZACIÓN ENCUENTRO EDUCA DIGITAL</t>
  </si>
  <si>
    <t>AGENDA, CONVOCATORIA, REALIZACIÓN, INFORME DE CIERRE</t>
  </si>
  <si>
    <t>EVENTO</t>
  </si>
  <si>
    <t>INFORME CAMPAÑA</t>
  </si>
  <si>
    <t>CONTENIDOS SELECCIONADOS</t>
  </si>
  <si>
    <t>EXPEDICIONES PEDAGÓGICAS REALIZADAS</t>
  </si>
  <si>
    <t>EXPERIENCIAS PEDAGÓGICAS DOCUMENTADAS</t>
  </si>
  <si>
    <t>EVENTO EDUCA DIGITAL REALIZADO</t>
  </si>
  <si>
    <t>INFORMES DE SEGUIMIENTO</t>
  </si>
  <si>
    <t>INFORMES DE INTERVENTORÍA</t>
  </si>
  <si>
    <t>INFORMES DE MONITOREO</t>
  </si>
  <si>
    <t>2.1. FORMACIÓN DE DOCENTES</t>
  </si>
  <si>
    <t>SELECCIÓN DE SEDES EDUCATIVAS PARA BENEFICIO (ADICIÓN 2017)</t>
  </si>
  <si>
    <t>SENSIBILIZAR A LA COMUNIDAD EDUCATIVA EN EL MANEJO ADECUADO DE RESIDUOS ELECTRÓNICOS.</t>
  </si>
  <si>
    <t>RE-ESTRUCTURACION PROGRAMA DE FORMACIÓN A DOCENTES DE CPE</t>
  </si>
  <si>
    <t>CAPACITAR A PADRES DE FAMILIA A TRAVÉS DE ALIANZAS</t>
  </si>
  <si>
    <t>SELECCIONAR CONTENIDOS 2018</t>
  </si>
  <si>
    <t>REALIZAR CURADURIA Y TESTEO DE CONTENIDOS 2018</t>
  </si>
  <si>
    <t>ALISTAMIENTO DE CONTENIDOS 2018</t>
  </si>
  <si>
    <t>CONTENIDOS AJUSTADOS</t>
  </si>
  <si>
    <t xml:space="preserve">INFORMES </t>
  </si>
  <si>
    <t>SEGUIMIENTO AL PROYECTO CLOUDLAB</t>
  </si>
  <si>
    <t>LECCIONES APRENDIDAS PROYECTO CLOUDLABS</t>
  </si>
  <si>
    <t>DISEÑAR CURSOS VIRTUALES PARA COMPLEMENTAR FORMACIÓN DE DOCENTES.</t>
  </si>
  <si>
    <t>CURSO VIRTUAL</t>
  </si>
  <si>
    <t>JORNADAS</t>
  </si>
  <si>
    <t>CAMPAÑAS DE COMUNICACIÓN</t>
  </si>
  <si>
    <t>DOCUMENTO CON MODELO DE ACOMPAÑAMIENTO</t>
  </si>
  <si>
    <t>EXPERIENCIAS</t>
  </si>
  <si>
    <t>CAMPAÑAS DE PROMOCIÓN Y DIVULGACIÓN DE EXPERIENCIAS DE EDUCA DIGITAL</t>
  </si>
  <si>
    <t>CAMPAÑAS REALIZADAS</t>
  </si>
  <si>
    <t>REPORTE DE PERSONAS SENSIBILIZADAS</t>
  </si>
  <si>
    <t>DEMANUFACTURA DE EQUIPOS RETOMADOS</t>
  </si>
  <si>
    <t>RETOMA DE EQUIPOS EN DESUSO</t>
  </si>
  <si>
    <t>GESTIÓN DE RESIDUOS PELIGROSOS</t>
  </si>
  <si>
    <t>VALORIZACIÓN DE MATERIALES LIMPIOS</t>
  </si>
  <si>
    <t>FOMENTAR LA CULTURA DE AUTOCONTROL DENTRO DE LA ENTIDAD</t>
  </si>
  <si>
    <t>OPERAR LA MESA DE APOYO PEDAGÓGICO</t>
  </si>
  <si>
    <t>MESA DE APOYO PEDAGÓGICO OPERANDO</t>
  </si>
  <si>
    <t>REPORTES SERVICIOS MESA DE APOYO PEDAGÓGICO</t>
  </si>
  <si>
    <t>ES UN CANAL VIRTUAL</t>
  </si>
  <si>
    <t>LEGALIZACIÓN DE TERMINALES  DOCENTES 2017</t>
  </si>
  <si>
    <t>SELECCIÓN DE SEDES EDUCATIVAS PARA BENEFICIO (2018)</t>
  </si>
  <si>
    <t>ALISTAMIENTO DE SEDES EDUCATIVAS (ADICIÓN 2017)</t>
  </si>
  <si>
    <t>DESPACHO DE TERMINALES PARA ESTUDIANTES (ADICIÓN 2017)</t>
  </si>
  <si>
    <t>LEGALIZACIÓN DE TERMINALES (ADICIÓN 2017)</t>
  </si>
  <si>
    <t>DESPACHAR TERMINALES A ESTUDIANTES Y DOCENTES</t>
  </si>
  <si>
    <t>LEGALIZAR LA ENTREGA DE TERMINALES</t>
  </si>
  <si>
    <t>REALIZAR ACTIVIDADES DE SENSIBILIZACIÓN A MIEMBROS DE LA COMUNIDAD EDUCATIVA EN MANEJO ADECUADO DE RESIDUOS ELECTRÓNICOS</t>
  </si>
  <si>
    <t>Revisar</t>
  </si>
  <si>
    <t>INFORME DE ANÁLISIS</t>
  </si>
  <si>
    <t>3.1. GARANTIZAR LA DISPONIBILIDAD DE TERMINALES</t>
  </si>
  <si>
    <t>Revisar cifras contra logística</t>
  </si>
  <si>
    <t>Revisar porque se cruzan con actibvidades de logística</t>
  </si>
  <si>
    <t>OE2 - FOMENTAR EL USO Y APROPIACIÓN DE TIC POR PARTE DE LA COMUNIDAD EDUCATIVA</t>
  </si>
  <si>
    <t>OE3 - MEJORAR EL ACCESO A TIC A LAS COMUNIDADES EDUCATIVAS DEL PAÍS</t>
  </si>
  <si>
    <t>2.3 ASISTENCIA TÉCNICA Y ACOMPAÑAMIENTO PEDAGÓGICO</t>
  </si>
  <si>
    <t>PROPENDER POR EL CUMPLIMIENTO DE ACCIONES PLANTEADAS PARA LA SOLUCIÓN DE DEBILIDADES</t>
  </si>
  <si>
    <t>INFORME MENSUAL DEPLANES DE MEJORA ANALIZADOS</t>
  </si>
  <si>
    <t>EJECUCION DE ACTIVIDADES PROGRAMADAS PARA EL FOMENTO DE LA CULTURA DE AUTOCONTROL</t>
  </si>
  <si>
    <t>PROPENDER POR EL  CUMPLIMIENTO OPORTUNO EN LA PRESENTACIÓN DE INFORMES DE LEY (RENDICIÓN DE LA CUENTA, SIRECI, PLAN DE MEJORAMIENTO, CGN, EKOGUI, DERECHOS DE AUTOR)</t>
  </si>
  <si>
    <t>PRESENTACIÓN DE INFORMES A LOS ENTES DE CONTROL</t>
  </si>
  <si>
    <t>TOMA FÍSICA DE INVENTARIOS DE ACTIVOS FIJOS</t>
  </si>
  <si>
    <t>REVISIÓN Y ACTUALIZACIÓN DE MANUALES, PROCEDIMIENTOS Y POLÍTICAS</t>
  </si>
  <si>
    <t>INFORME DE SEGUIMIENTO A PROCESOS</t>
  </si>
  <si>
    <t>RESPUESTA A DERECHOS DE PETICIÓN</t>
  </si>
  <si>
    <t>PROCESOS ATENTDIDOS</t>
  </si>
  <si>
    <t>ACTAS REALIZADAS</t>
  </si>
  <si>
    <t>CONCEPTOS DE VIABILIDAD REALIZADOS</t>
  </si>
  <si>
    <t>CONCEPTOS</t>
  </si>
  <si>
    <t>PROCEDIMIENTOS</t>
  </si>
  <si>
    <t>APOYO REALIZADO</t>
  </si>
  <si>
    <t>APOYOS</t>
  </si>
  <si>
    <t>INFORME MENSUAL DE GESTIÓN DEL ÁREA</t>
  </si>
  <si>
    <t>Informes trimestrales de seguimiento</t>
  </si>
  <si>
    <t>DISEÑAR EL PLAN DE ACCIÓN GPTW PARA LOS PROCESOS DE LA ENTIDAD ACORDE A LAS RECOMENDACIONES DEL ÚLTIMO INFORME</t>
  </si>
  <si>
    <t>PLAN DE ACCIÓN GPTW DISEÑADO</t>
  </si>
  <si>
    <t>DOCUMENTO CON EL DISEÑO DEEL PLAN</t>
  </si>
  <si>
    <t>DESARROLLO MAESTRO DE INFORMACIÓN</t>
  </si>
  <si>
    <t>OE1 - CONSOLIDAR A COMPUTADORES PARA EDUCAR COMO UNA ENTIDAD INTEGRAL, ARTICULADA, SOSTENIBLE Y EFICIENTE.</t>
  </si>
  <si>
    <t>1.1. PROCESOS ALTAMENTE EFICIENTES</t>
  </si>
  <si>
    <t>1.3. CPE EL MEJOR LUGAR PARA TRABAJAR</t>
  </si>
  <si>
    <t>DESARROLLO DEL EQUIPO DE TRABAJO CPE</t>
  </si>
  <si>
    <t>BIENESTAR Y CAPACITACIÓN</t>
  </si>
  <si>
    <t>1.5 INNOVACIÓN Y MEJORA CONTINUA</t>
  </si>
  <si>
    <t>OE4 - DISMINUIR EL IMPACTO NEGATIVO DE LAS TIC SOBRE EL MEDIO AMBIENTE EN LAS SEDES EDUCATIVAS BENEFICIADAS</t>
  </si>
  <si>
    <t>4.1. GESTIONAR ADECUADAMENTE LOS RESIDUOS ELECTRÓNICOS DE EQUIPOS OBSOLETOS</t>
  </si>
  <si>
    <t>4.2 PROMOVER UNA CULTURA DE CONSERVACIÓN Y MANEJO RESPONSABLE DE RESIDUOS ELECTRÓNICOS</t>
  </si>
  <si>
    <t>DIRECCIONAMIENTO ESTRATÉGICO</t>
  </si>
  <si>
    <t>3.2. DESPLIEGUE LOGÍSTICO PARA LA DOTACIÓN DE TERMINALES</t>
  </si>
  <si>
    <t>COMUNICACIONES</t>
  </si>
  <si>
    <t>NÚMERO DE ESPACIOS.</t>
  </si>
  <si>
    <t>NÚMERO DE ALIANZAS Y ESPACIOS.</t>
  </si>
  <si>
    <t>NÚMERO DE EVENTOS</t>
  </si>
  <si>
    <t>DOCUMENTO DE DISEÑO Y GUÍA PARA IMPLEMENTACIÓN.</t>
  </si>
  <si>
    <t>ESTRATEGIA</t>
  </si>
  <si>
    <t>1.7 COMUNICACIÓN ESTRATÉGICA</t>
  </si>
  <si>
    <t>REALIZAR SEGUIMIENTO A LA POLÍTICA DE MONITOREO Y EVALUACIÓN DE LA ENTIDAD</t>
  </si>
  <si>
    <t>LA ACTUALIZACIÓN DE LA POLÍTICA SE REALIZA UNICAMENTE EN CASO DE SER NECESARIO</t>
  </si>
  <si>
    <t>ESTRUCTURACIÓN DE UN SISTEMA DE RECOLECCIÓN DE INFORMACIÓN PARA EL SEGUIMIENTO A LA ESTRATEGIAS EN CAMPO</t>
  </si>
  <si>
    <t>EL SOPORTE CORRESPONDE AL INFORME DE EJECUCIÓN DE LAS VISITAS</t>
  </si>
  <si>
    <t>INFORME DE EJECUCIÓN DEL ACOMPAÑAMIENTO</t>
  </si>
  <si>
    <t>DOCUMENTO DE CONSOLIDACIÓN</t>
  </si>
  <si>
    <t>INFORME FINAL</t>
  </si>
  <si>
    <t>REALIZAR EL SEGUIMIENTO Y CONTROL A LOS COMITÉS OPERATIVOS CON  OPERADOR 2018</t>
  </si>
  <si>
    <t>1.8 MONITOREO, CONTROL Y EVALUACIÓN</t>
  </si>
  <si>
    <t>1.2 GESTIÓN SOSTENIBLE</t>
  </si>
  <si>
    <t>1.4 RELACIONES GENERADORAS DE VALOR</t>
  </si>
  <si>
    <t>META</t>
  </si>
  <si>
    <t>PRODUCTO</t>
  </si>
  <si>
    <t>PLAN DE ACCIÓN GESTIÓN LOGÍSTICA</t>
  </si>
  <si>
    <t>SEDES ACOMPAÑADAS</t>
  </si>
  <si>
    <t>EQUIPOS DESPACHADOS</t>
  </si>
  <si>
    <t>EQUIPOS LEGALIZADOS</t>
  </si>
  <si>
    <t>PERSONAS SENSIBILIZADAS</t>
  </si>
  <si>
    <t>EQUIPOS RECIBIDOS</t>
  </si>
  <si>
    <t>PLAN DE ACCIÓN SOLUCIONES TECNOLÓGICAS</t>
  </si>
  <si>
    <t>PLAN DE ACCIÓN SOSTENIBILIDAD AMBIENTAL</t>
  </si>
  <si>
    <t>TONELADAS DEMANUFACTURADAS</t>
  </si>
  <si>
    <t>TONELADAS RESPEL</t>
  </si>
  <si>
    <t>TONELADAS VALORIZADAS</t>
  </si>
  <si>
    <t>PLAN DE ACCIÓN FORMACIÓN EDUCATIVA</t>
  </si>
  <si>
    <t>ESTRATEGIA FORMACIÓN</t>
  </si>
  <si>
    <t>GESTIÓN DE CONTENIDOS</t>
  </si>
  <si>
    <t>RESPUESTA OPORTUNA A PQR</t>
  </si>
  <si>
    <t>PLAN DE ACCIÓN SERVICIO AL CLIENTE</t>
  </si>
  <si>
    <t>DÍAS HÁBILES</t>
  </si>
  <si>
    <t>% DE CASOS RESUELTOS</t>
  </si>
  <si>
    <t>ARQUEOS A INVENTARIO DE SC</t>
  </si>
  <si>
    <t>ENCUESTAS</t>
  </si>
  <si>
    <t>PLAN DE ACCIÓN TI</t>
  </si>
  <si>
    <t>DOCUMENTOS</t>
  </si>
  <si>
    <t>SOCIALIZACIONES</t>
  </si>
  <si>
    <t>PLAN DE ACCIÓN AUDITORÍA INTERNA</t>
  </si>
  <si>
    <t>INFORMES MENSUALES</t>
  </si>
  <si>
    <t>CAPACITACIONES</t>
  </si>
  <si>
    <t>PROGRAMA DE AUDITORÍA</t>
  </si>
  <si>
    <t>INFORMES DE SEGUIMIENTOS</t>
  </si>
  <si>
    <t>PLAN DE ACCIÓN MONITOREO Y EVALUACIÓN</t>
  </si>
  <si>
    <t>CUMPLIMIENTO DEL PLAN</t>
  </si>
  <si>
    <t>BOLETINES DE TENDENCIAS</t>
  </si>
  <si>
    <t>PRUEBAS DE CONCEPTO ASIGNADAS</t>
  </si>
  <si>
    <t>VISITAS DE INTERVENTORÍA</t>
  </si>
  <si>
    <t>ESTUDIO DE IMPACTO</t>
  </si>
  <si>
    <t>VISITAS DE SEGUIMIENTO A SEDES</t>
  </si>
  <si>
    <t>ESTRUCTURA RECOLECCIÓN DE INFORMACIÓN</t>
  </si>
  <si>
    <t>PLAN DE ACCIÓN GESTIÓN DEL TALENTO HUMANO</t>
  </si>
  <si>
    <t>EJECUCIÓN PROGRAMA DE BIENESTAR Y CAPACITACIÓN</t>
  </si>
  <si>
    <t>IMPLEMENTACIÓN PROGRAMA SST</t>
  </si>
  <si>
    <t>CUMPLIMIENTO PLAN DE MEJORA</t>
  </si>
  <si>
    <t>PLAN DE ACCIÓN GESTIÓN DE CONTRATACIÓN</t>
  </si>
  <si>
    <t>DOCUMENTO LECCIONES APRENDIDAS</t>
  </si>
  <si>
    <t>CUMPLIMIENTO ANS</t>
  </si>
  <si>
    <t>PLAN DE ACCIÓN GESTIÓN JURÍDICA</t>
  </si>
  <si>
    <t>COMITÉS DE CONCILIACIÓN</t>
  </si>
  <si>
    <t>RESPUESTAS</t>
  </si>
  <si>
    <t>SOLICITUDES</t>
  </si>
  <si>
    <t>REPORTES DE SEGUIMIENTO</t>
  </si>
  <si>
    <t>CASOS</t>
  </si>
  <si>
    <t>Validación OF Planeación</t>
  </si>
  <si>
    <t>OK</t>
  </si>
  <si>
    <t>ELABORAR/ACTUALIZAR Y PUBLICAR EL MAPA DE RIESGOS</t>
  </si>
  <si>
    <t>FORMULAR PROYECTOS DE INVERSIÓN 2019</t>
  </si>
  <si>
    <t>TRAMITAR VIGENCIAS FUTURAS 2019</t>
  </si>
  <si>
    <t>PARAMETRIZAR Y CARGAR LOS PLANES EN LA HERRAMIENTA DE BSC</t>
  </si>
  <si>
    <t>REALIZAR REUNIONES MENSUALES DE SEGUIMIENTO Y DE VALIDACIÓN DE INFORMACIÓN</t>
  </si>
  <si>
    <t>REALIZAR EL COMITÉ DE GESTIÓN DE RIESGOS</t>
  </si>
  <si>
    <t>REALIZAR REPORTES A LOS DIFERENTES SISTEMAS DE INFORMACIÓN DEL ESTADO: SINERGIA, SPI, ASPA Y BI</t>
  </si>
  <si>
    <t>ELABORAR INFORME CONSOLIDADO DE GESTIÓN CON ANÁLISIS DE TENDENCIAS</t>
  </si>
  <si>
    <t>REALIZAR EL COMITÉ DE CAMBIOS</t>
  </si>
  <si>
    <t>REALIZAR SESIONES DE TRABAJO CON PLANNERS</t>
  </si>
  <si>
    <t>ACTUALIZAR LA METODOLOGÍA DE GESTIÓN  DE PROYECTOS Y SUS COMPONENTES</t>
  </si>
  <si>
    <t>FORMULAR PROYECTOS DE REGALÍAS</t>
  </si>
  <si>
    <t>REPORTE DE EJECUCIÓN DE PROYECTOS DE REGALÍAS</t>
  </si>
  <si>
    <t>FORMULAR PROYECTOS DE COOPERACIÓN NACIONAL E INTERNACIONAL</t>
  </si>
  <si>
    <t>REPORTE DE EJECUCIÓN DE PROYECTOS DE COOPERACIÓN</t>
  </si>
  <si>
    <t>REALIZAR COMITÉS DIRECTIVOS</t>
  </si>
  <si>
    <t>ACOMPAÑAMIENTO A LA GESTIÓN DE LA REVISORÍA FISCAL</t>
  </si>
  <si>
    <t>PLAN DE ACCIÓN ELABORADO Y PUBLICADO</t>
  </si>
  <si>
    <t>PUBLICACIÓN</t>
  </si>
  <si>
    <t>MAPA DE RIESGOS ACTUALIZADO Y PUBLICADO</t>
  </si>
  <si>
    <t>ANTEPROYECTO REALIZADO Y ENTREGADO</t>
  </si>
  <si>
    <t>VIGENCIAS FUTURAS TRAMITADAS</t>
  </si>
  <si>
    <t>TRÁMITE</t>
  </si>
  <si>
    <t>TRÁMITES EFECTUADOS</t>
  </si>
  <si>
    <t>TRÁMITES</t>
  </si>
  <si>
    <t>GESTIÓN REALIZADA</t>
  </si>
  <si>
    <t>GESTIÓN</t>
  </si>
  <si>
    <t>SISTEMA PARAMETRIZADO</t>
  </si>
  <si>
    <t>PARAMETRIZACIÓN</t>
  </si>
  <si>
    <t>REUNIONES REALIZADAS</t>
  </si>
  <si>
    <t>REUNIONES</t>
  </si>
  <si>
    <t>COMITÉ REALIZADO</t>
  </si>
  <si>
    <t>COMITÉ</t>
  </si>
  <si>
    <t>SISTEMAS CON REPORTES REALIZADOS</t>
  </si>
  <si>
    <t>INFORME ELABORADO</t>
  </si>
  <si>
    <t>BOLETÍN ELABORADO Y PUBLICADO</t>
  </si>
  <si>
    <t>PAA AJUSTADO</t>
  </si>
  <si>
    <t>AJUSTES</t>
  </si>
  <si>
    <t>SESIONES REALIZADAS</t>
  </si>
  <si>
    <t>SESIONES</t>
  </si>
  <si>
    <t>METODOLOGÍA ACTUALIZADA</t>
  </si>
  <si>
    <t>ACTUALIZACIÓN</t>
  </si>
  <si>
    <t>CAPACITACIONES REALIZADAS</t>
  </si>
  <si>
    <t>REPORTE ACTUALIZADO</t>
  </si>
  <si>
    <t>INFORME REALIZADO</t>
  </si>
  <si>
    <t>NÚMERO DE PROYECTOS FORMULADOS</t>
  </si>
  <si>
    <t>PROYECTOS</t>
  </si>
  <si>
    <t>INFORME ENTREGADO</t>
  </si>
  <si>
    <t>SOPORTE DE PUBLICACIÓN</t>
  </si>
  <si>
    <t>OFICINA DE PLANEACIÓN</t>
  </si>
  <si>
    <t>SOPORTE DE ENTREGA</t>
  </si>
  <si>
    <t>DOCUMENTO DE APROBACIÓN</t>
  </si>
  <si>
    <t>ACTAS DE COMITÉS</t>
  </si>
  <si>
    <t>ACTA DEL COMITÉ</t>
  </si>
  <si>
    <t>PANTALLAZO</t>
  </si>
  <si>
    <t>REPORTE CON PANTALLAZOS</t>
  </si>
  <si>
    <t>PAA AJUSTADO Y PLUBICADO</t>
  </si>
  <si>
    <t>METODOLOGIA Y/O COMPONENTES AJUSTADOS</t>
  </si>
  <si>
    <t>LSITADO DE ASISTENCIA</t>
  </si>
  <si>
    <t>PUBLICACIÓN DEL REPORTE</t>
  </si>
  <si>
    <t>ACTA DE APROBACIÓN</t>
  </si>
  <si>
    <t>ACTA DE COMITÉ</t>
  </si>
  <si>
    <t>INFORME DE REVISORÍA FISCAL</t>
  </si>
  <si>
    <t>ADMINISTRAR Y ACTUALIZAR EL APLICATIVO "LA BRÚJULA CPE"</t>
  </si>
  <si>
    <t>ELABORAR INFORMES PERIÓDICOS PARA FONTIC</t>
  </si>
  <si>
    <t>REALIZAR JORNADAS DE ACOMPAÑAMIENTO - COACHING - RETROALIMENTACIÓN</t>
  </si>
  <si>
    <t>REALIZAR JORNADAS DE ENTRENAMIENTO - CAPACITACIÓN EN PROYECTOS</t>
  </si>
  <si>
    <t>REALIZAR SEGUIMIENTO Y REPORTE DE INFORMACIÓN DELA EJECUCIÓN DE PROYECTOS</t>
  </si>
  <si>
    <t>REALIZAR REPORTES DEL ESTADO DE LA EJECUCIÓN DE PROYECTOS -PMO-</t>
  </si>
  <si>
    <t>ELABORAR Y PUBLICAR EL PLAN ESTRAGÉGICO DE CPE (PDA, PAA)</t>
  </si>
  <si>
    <t>REALIZAR TRÁMITES PRESUPUESTALES POR DEMANDA</t>
  </si>
  <si>
    <t>GESTIÓN DE LA FIDUCIA PARA LA ADMINISTRACIÓN DE RECURSOS DE ET</t>
  </si>
  <si>
    <t>REPORTE DE EJECUCIÓN</t>
  </si>
  <si>
    <t>DOCUMENTO TÉCNICO DE FORMULACIÓN</t>
  </si>
  <si>
    <t>CAPACITAR A LOS LÍDERES Y A LOS SUPERVISORES EN TEMAS DE CONTRATACIÓN ESTATAL, SUPERVISIÓN E INTERVENTORÍA, LIQUIDACIONES Y PROCEDIMIENTOS INTERNOS.</t>
  </si>
  <si>
    <t>NÚMERO DE PROCESOS CONTRACTUALES EJECUTADOS</t>
  </si>
  <si>
    <t xml:space="preserve">REALIZAR LOS COMITÉS DE CONTRATACIÓN
</t>
  </si>
  <si>
    <t>DOCUMENTAR LECCIONES APRENDIDAS PARA LOS PROCESOS DE CONTRATACIÓN</t>
  </si>
  <si>
    <t>PRESENTACIÓN DE INFORMES A LOS ENTES DE CONTROL  (RENDICIÓN DE LA CUENTA, SIRECI, PLAN DE MEJORAMIENTO, CGN, EKOGUI, DERECHOS DE AUTOR)</t>
  </si>
  <si>
    <t>REALIZAR BOLETINES DE TENDENCIAS DE MONITOREO DE LA ENTIDAD</t>
  </si>
  <si>
    <t>Actividades comunes a todos los procesos</t>
  </si>
  <si>
    <t>3.1. PROVEER TERMINALES PARA ESTUDIANTES Y DOCENTES</t>
  </si>
  <si>
    <t>3.2. LOGÍSTICA PARA LA DOTACIÓN DE TERMINALES</t>
  </si>
  <si>
    <t>OE1 - CONSOLIDAR A COMPUTADORES PARA EDUCAR COMO UNA ENTIDAD INTEGRAL, ARTICULADA, SOSTENIBLE Y EFICIENTE QUE CONTRIBUYE AL CUMPLIMIENTO DE LOS ODS</t>
  </si>
  <si>
    <t>1.1 PROCESOS EFICIENTES</t>
  </si>
  <si>
    <t>PROCESOS AUDITADOS</t>
  </si>
  <si>
    <t>JORNADAS DE SOCIALIZACIÓN</t>
  </si>
  <si>
    <t>JORNADAS DE CAPACITACIÓN REALIZADAS</t>
  </si>
  <si>
    <t>ELABORAR EL DOCUMENTO DE DEFINICIÓN Y ESTRATEGIA DE COMUNICACIÓN INTERNA.</t>
  </si>
  <si>
    <t>EVALUAR Y ACTUALIZAR LOS PROCESOS Y CANALES DE COMUNICACIÓN INTERNA.</t>
  </si>
  <si>
    <t>ELABORAR UNA COLECCIÓN DE MATERIAL GRÁFICO Y AUDIOVISUAL QUE EVIDENCIE NUESTRA GESTIÓN Y SU IMPACTO EN LA SOCIEDAD.</t>
  </si>
  <si>
    <t>IMPLEMENTAR Y PONER EN MARCHA UNA APLICACIÓN DIGITAL DE GENERACIÓN DE CULTURA INTERNA.</t>
  </si>
  <si>
    <t>DOCUMENTAR HISTORIAS O CASOS DE ÉXITO EN LAS REGIONES.</t>
  </si>
  <si>
    <t>REALIZAR CIRCUITO DE MINIEVENTOS EN REGIÓN DE INSPIRACIÓN, CONEXIÓN Y AMPLIFICACIÓN DE BENEFICIARIOS Y ACTORES DEL ECOSISTEMA.</t>
  </si>
  <si>
    <t>DISEÑAR EL DOCUMENTO PARA LA
GENERACIÓN DE CONTENIDO RADIAL COLABORATIVO (NIÑOS Y ESCUELAS).</t>
  </si>
  <si>
    <t>GENERAR Y DIFUNDIR CONTENIDOS RADIALES COLABORATIVOS.</t>
  </si>
  <si>
    <t>FORMATOS ACTUALIZADOS</t>
  </si>
  <si>
    <t>INFORME DE EVALUACIÓN (ENCUESTA E INDICADORES DE USO DE LA INTRANET).</t>
  </si>
  <si>
    <t>EDICIONES MENSUALES DE LAS COLECCIONES.</t>
  </si>
  <si>
    <t>DOCUMENTO.</t>
  </si>
  <si>
    <t>DOCUMENTO O REGISTRO DE HISTORIAS O CASOS DE ÉXITO .</t>
  </si>
  <si>
    <t>DOCUMENTO  DEL PROYECTO.</t>
  </si>
  <si>
    <t>INFORME DE MINIEVENTOS REALIZADOS.</t>
  </si>
  <si>
    <t>NÚMERO DE CONTENIDOS REALIZADOS.</t>
  </si>
  <si>
    <t>GENERAR ESPACIOS DE INTERACCIÓN PARA PROMOVER LA CULTURA DE INNOVACIÓN.</t>
  </si>
  <si>
    <t>ESPACIOS</t>
  </si>
  <si>
    <t>HISTORIAS</t>
  </si>
  <si>
    <t>EDICIONES</t>
  </si>
  <si>
    <t>REPORTE MENSUAL DE USO DE APLICACIÓN</t>
  </si>
  <si>
    <t>GESTIONAR ESPACIOS DE INTERACCIÓN Y ALIANZAS CON MEDIOS TRADICIONALES, ESPECIALIZADOS, NUEVOS MEDIOS.</t>
  </si>
  <si>
    <t>ALIANZAS</t>
  </si>
  <si>
    <t>EVENTOS</t>
  </si>
  <si>
    <t>CONTENIDOS</t>
  </si>
  <si>
    <t>PLAN DE COMUNICACIÓN DE LA ESTRATEGIA INTERNA</t>
  </si>
  <si>
    <t>ACTUALIZAR LOS FORMATOS DEL PROCESO DE COMUNICACIONES</t>
  </si>
  <si>
    <t>DISEÑAR LA ESTRATEGIA DE COMUNICACIÓN EXTERNA</t>
  </si>
  <si>
    <t>PARTICIPAR EN EVENTOS PÚBLICOS DE INTERÉS</t>
  </si>
  <si>
    <t>Revisar porque se cruzan con actividades de logística</t>
  </si>
  <si>
    <t>APLICACIÓN DE INSTRUMENTOS PARA MEDIR RECONOCIMIENTO DE LA ENTIDAD</t>
  </si>
  <si>
    <t>DISEÑO DE INSTRUMENTOS PARA EL RECONOCIMIENTO DE LA ENTIDAD</t>
  </si>
  <si>
    <t>APLICACIÓN</t>
  </si>
  <si>
    <t>REPORTE DE RESULTADOS DE APLICACIÓN</t>
  </si>
  <si>
    <t>DOCUMENTO ELABORADO</t>
  </si>
  <si>
    <t>DOCUMENTOS ACTUALIZADOS EN SISTEMA HSEQ</t>
  </si>
  <si>
    <t>REGISTROS DE ASISTENCIA / MEMORIAS</t>
  </si>
  <si>
    <t>COLECCIONES DIVULGADAS</t>
  </si>
  <si>
    <t>REPORTES DE USO</t>
  </si>
  <si>
    <t>CASOS DOCUMENTADOS</t>
  </si>
  <si>
    <t>AYUDAS DE MEMORIA</t>
  </si>
  <si>
    <t>INSTRUMENTO ELABORADO</t>
  </si>
  <si>
    <t>MEMORIAS DE PARTICIPACIÓN</t>
  </si>
  <si>
    <t>REGISTROS DE REALIZACIÓN DE EVENTOS</t>
  </si>
  <si>
    <t>CONTENIDOS DIVULGADOS</t>
  </si>
  <si>
    <t>EJECUTAR EL PLAN DE TRANSFORMACIÓN ORGANIZACIONAL</t>
  </si>
  <si>
    <t>DISEÑAR EL PLAN DE TRANSFORMACIÓN ORGANIZACIONAL</t>
  </si>
  <si>
    <t>1.6 MONITOREO, CONTROL Y EVALUACIÓN</t>
  </si>
  <si>
    <t>INICIATIVA</t>
  </si>
  <si>
    <t>ACCIÓN</t>
  </si>
  <si>
    <t>ACTIVIDAD</t>
  </si>
  <si>
    <t>OBSERVACIONES</t>
  </si>
  <si>
    <t>UDS</t>
  </si>
  <si>
    <t>SOPORTE</t>
  </si>
  <si>
    <t>OBJETIVO ESTRATÉGICO</t>
  </si>
  <si>
    <t>ENE</t>
  </si>
  <si>
    <t>FEB</t>
  </si>
  <si>
    <t>MAR</t>
  </si>
  <si>
    <t>ABR</t>
  </si>
  <si>
    <t>MAY</t>
  </si>
  <si>
    <t>JUN</t>
  </si>
  <si>
    <t>JUL</t>
  </si>
  <si>
    <t>AGO</t>
  </si>
  <si>
    <t>SEP</t>
  </si>
  <si>
    <t>OCT</t>
  </si>
  <si>
    <t>NOV</t>
  </si>
  <si>
    <t>DIC</t>
  </si>
  <si>
    <t>META 2018</t>
  </si>
  <si>
    <t>PONDERACIÓN</t>
  </si>
  <si>
    <t>GENERAR REPORTE CON INDICADORES DE CALIDAD Y OPORTUNIDAD DE LOS PROCESOS</t>
  </si>
  <si>
    <t>REPORTE/RANKING MENSUAL</t>
  </si>
  <si>
    <t>DOCUMENTO DE LECCIONES APRENDIDAS</t>
  </si>
  <si>
    <t>REPORTE EJECUCIÓN PAA</t>
  </si>
  <si>
    <t>JORNADAS POR PROCESO</t>
  </si>
  <si>
    <t>0.05</t>
  </si>
  <si>
    <t>INFORMES REALIZADOS</t>
  </si>
  <si>
    <t>EJECUCIÓN DE PLAN</t>
  </si>
  <si>
    <t>DISEÑO DE PLAN</t>
  </si>
  <si>
    <t>PLAN DE TRANSFORMACIÓN ORGANIZACIONAL</t>
  </si>
  <si>
    <t>DOCUMENTO DE TRÁMITES EFECTUADOS</t>
  </si>
  <si>
    <t>JORNADAS DE ASISTENCIA TÉCNICA A USUARIOS DE CONTENIDOS EDUCATIVOS Y AUTORIDADES</t>
  </si>
  <si>
    <t>JORNADAS DE ASISTENCIA TÉCNICA REALIZADAS</t>
  </si>
  <si>
    <t>ASISTENCIAS TÉCNICAS REALIZADAS</t>
  </si>
  <si>
    <t>ASISTENCIAS TÉCNICAS</t>
  </si>
  <si>
    <t>MODELO</t>
  </si>
  <si>
    <t>EXPEDICIONES</t>
  </si>
  <si>
    <t>MODELO DE ACOMPAÑAMIENTO</t>
  </si>
  <si>
    <t>1.1.1 ADMINISTRAR DE MANERA EFICIENTE Y TRANSPARENTE LOS RECURSOS FÍSICOS Y FINANCIEROS</t>
  </si>
  <si>
    <t>1.1.2 EJECUTAR EFICIENTEMENTE EL PLAN ANUAL DE ADQUISICIONES</t>
  </si>
  <si>
    <t>1.1.3 GESTIÓN DIRECTIVA</t>
  </si>
  <si>
    <t>1.1.4 GESTIONAR EFICAZMENTE LOS RIESGOS</t>
  </si>
  <si>
    <t>1.1.5 GESTIONAR EL PLAN ESTRATÉGICO</t>
  </si>
  <si>
    <t>1.1.6 GESTIONAR EL PRESUPUESTO</t>
  </si>
  <si>
    <t>1.1.7 GESTIONAR LA INFORMACIÓN</t>
  </si>
  <si>
    <t>1.1.8 GESTIONAR LOS PROYECTOS DE INVERSIÓN</t>
  </si>
  <si>
    <t>1.1.9 MEJORAR LA GESTIÓN DE PROYECTOS</t>
  </si>
  <si>
    <t>1.1.10 PRESENTAR OPORTUNAMENTE LOS INFORMES DE LEY</t>
  </si>
  <si>
    <t>1.1.11 RESPUESTA OPORTUNA Y DE CALIDAD A LAS PQR</t>
  </si>
  <si>
    <t>1.2.1 APOYO JURÍDICO A TODAS LAS ÁREAS DE LA ENTIDAD</t>
  </si>
  <si>
    <t>1.2.2 ASESORAR Y ACOMPAÑAR A LOS DIFERENTES PROCESOS DE LA ENTIDAD CON LO RELACIONADO EN SOLUCIONES TI</t>
  </si>
  <si>
    <t>1.2.4 DESARROLLAR, MANTENER Y ADMINISTRAR LOS SISTEMAS DE INFORMACIÓN Y PLATAFORMA TECNOLOGICA</t>
  </si>
  <si>
    <t>1.2.3 CONSOLIDACIÓN DE LAS POLÍTICAS DE SEGURIDAD DE LA INFORMACIÓN EN LA ENTIDAD</t>
  </si>
  <si>
    <t>1.3.1 BIENESTAR Y CAPACITACIÓN</t>
  </si>
  <si>
    <t>1.3.2 DESARROLLO DEL EQUIPO DE TRABAJO CPE</t>
  </si>
  <si>
    <t>1.3.3 MEJORA DEL CLIMA LABORAL</t>
  </si>
  <si>
    <t>1.4.1 FORMULAR PROYECTOS EXTERNOS</t>
  </si>
  <si>
    <t>1.4.2 GESTIÓN DE ALIANZAS PARA CONTRUBUIR AL CUMPLIMENTO DE LOS OBJETIVOS MISIONALES DE CPE</t>
  </si>
  <si>
    <t>1.5.1 APORTAR A LA MEJORA DE LOS PROCESOS</t>
  </si>
  <si>
    <t>1.5.2 CUMPLIMIENTO DE LOS PLANES DE MEJORAMIENTO</t>
  </si>
  <si>
    <t>1.5.3 PRUEBAS DE CONCEPTO</t>
  </si>
  <si>
    <t>1.5.4 TRANSFORMACIÓN ORGANIZACIONAL</t>
  </si>
  <si>
    <t>1.6.1 ACOMPAÑAR LA EJECUCIÓN EFICAZ DE LA ESTRATEGIA DE OPERACIÓN EN CAMPO DE CPE</t>
  </si>
  <si>
    <t>1.6.2 CONTROLAR LA CALIDAD DE LOS PRODUCTOS ENTREGADOS EN EL MARCO DEL ESTUDIO DE IMPACTO</t>
  </si>
  <si>
    <t>1.6.3 INDICADORES DE GESTIÓN</t>
  </si>
  <si>
    <t>1.6.4 REALIZAR SEGUIMIENTO A LA POLÍTICA DE MONITOREO Y EVALUACIÓN DE LA ENTIDAD</t>
  </si>
  <si>
    <t>1.6.5 RECOLECCIÓN Y ANÁLISIS DE DATOS</t>
  </si>
  <si>
    <t>1.7.1 PROMOVER COMUNICACIÓN INTERNA</t>
  </si>
  <si>
    <t>1.7.2 GESTIONAR LA DIFUSIÓN EXTERNA</t>
  </si>
  <si>
    <t>2.1.1 DISEÑO CURRICULAR DE LA ESTRATEGIA  DE FORMACIÓN.</t>
  </si>
  <si>
    <t>2.1.2 FORMAR A DOCENTES EN USO PEDAGÓGICO DE TIC</t>
  </si>
  <si>
    <t>2.2.1 ESTRATEGIA EDUCA DIGITAL</t>
  </si>
  <si>
    <t>2.2.2 FOMENTO AL USO DE TIC EN SEDES EDUCATIVAS</t>
  </si>
  <si>
    <t>2.2.3 GESTION DE CONTENIDOS</t>
  </si>
  <si>
    <t>2.3.1 ESTRATEGIA DE ACOMPAÑAMIENTO</t>
  </si>
  <si>
    <t>3.1.1 RECEPCIÓN DE TERMINALES</t>
  </si>
  <si>
    <t>3.2.1 ACOMPAÑAR EL ALISTAMIENTO DE SEDES EDUCATIVAS</t>
  </si>
  <si>
    <t>3.2.2 DESPACHAR TERMINALES A ESTUDIANTES Y DOCENTES</t>
  </si>
  <si>
    <t>3.2.3 LEGALIZAR LA ENTREGA DE TERMINALES</t>
  </si>
  <si>
    <t>4.1.1 DEMANUFACTURA DE EQUIPOS RETOMADOS</t>
  </si>
  <si>
    <t>4.1.2 GESTIÓN DE RESIDUOS PELIGROSOS</t>
  </si>
  <si>
    <t>4.1.3 RETOMA DE EQUIPOS EN DESUSO</t>
  </si>
  <si>
    <t>4.1.4 VALORIZACIÓN DE MATERIALES LIMPIOS</t>
  </si>
  <si>
    <t>4.2.1 SENSIBILIZAR A LA COMUNIDAD EDUCATIVA EN EL MANEJO ADECUADO DE RESIDUOS ELECTRÓNICOS.</t>
  </si>
  <si>
    <t>1.2.5 FOMENTAR LA CULTURA DE AUTOCONTROL DENTRO DE LA ENTIDAD</t>
  </si>
  <si>
    <t>1.2.6 CONTROLAR LA GESTIÓN DE LA ENTIDAD</t>
  </si>
  <si>
    <t>1.2.7 PROPORCIONAR ACOMPAÑAMIENTO A  BENEFICIARIOS ASEGURANDO  DISPONIBILIDAD DE INFRAESTRUCTURA TECNOLÓGICA MEDIANTE SOPORTE TÉCNICO ESPECIALIZADO</t>
  </si>
  <si>
    <t>1.2.8 VERIFICACIONES PERIÓDICAS DE LOS INVENTARIOS DE TERMINALES DE LA ENTIDAD</t>
  </si>
  <si>
    <t>4.1.3 RETOMA DE EQUIPOS EN DESUSO VIGENCIA 2018</t>
  </si>
  <si>
    <t>ACOMPAÑAR LA FORMULACIÓN Y EJECUCIÓN DE LAS ACCIONES CORRECTIVAS DERIVADAS DE LOS PLANES DE MEJORAMIENTO</t>
  </si>
  <si>
    <t>ELABORAR EL DOCUMENTO DE DEFINICIÓN Y ESTRATEGIA DE COMUNICACIÓN INTERNA</t>
  </si>
  <si>
    <t>ELABORAR UNA COLECCIÓN DE MATERIAL GRÁFICO Y AUDIOVISUAL QUE EVIDENCIE NUESTRA GESTIÓN Y SU IMPACTO EN LA SOCIEDAD</t>
  </si>
  <si>
    <t>EVALUAR Y ACTUALIZAR LOS PROCESOS Y CANALES DE COMUNICACIÓN INTERNA</t>
  </si>
  <si>
    <t>GENERAR ESPACIOS DE INTERACCIÓN PARA PROMOVER LA CULTURA DE INNOVACIÓN</t>
  </si>
  <si>
    <t>DISEÑAR EL DOCUMENTO PARA LA GENERACIÓN DE CONTENIDO RADIAL COLABORATIVO (NIÑOS Y ESCUELAS)</t>
  </si>
  <si>
    <t>DOCUMENTAR HISTORIAS O CASOS DE ÉXITO EN LAS REGIONES</t>
  </si>
  <si>
    <t>GESTIONAR ESPACIOS DE INTERACCIÓN Y ALIANZAS CON MEDIOS TRADICIONALES, ESPECIALIZADOS, NUEVOS MEDIOS</t>
  </si>
  <si>
    <t>DISEÑAR CURSOS VIRTUALES PARA COMPLEMENTAR FORMACIÓN DE DOCENTES</t>
  </si>
  <si>
    <t>OE2 - FOMENTAR EL USO Y APROPIACIÓN DE TIC POR PARTE DE LA COMUNIDAD EDUCATIVA CONTRIBUYENDO AL CUMPLIMIENTO DEL ODS EDUCACIÓN DE CALIDAD</t>
  </si>
  <si>
    <t>OE3 - MEJORAR EL ACCESO A TIC A LAS COMUNIDADES EDUCATIVAS DEL PAÍS CONTRIBUYENDO AL CUMPLIMIENTO DEL ODS EDUCACIÓN DE CALIDAD</t>
  </si>
  <si>
    <t>OE4 - DISMINUIR EL IMPACTO NEGATIVO DE LAS TIC SOBRE EL MEDIO AMBIENTE EN LAS SEDES EDUCATIVAS BENEFICIADAS CONTRIBUYENDO AL ODS ACCIÓN POR EL CLIMA</t>
  </si>
  <si>
    <t>Lorna</t>
  </si>
  <si>
    <t>FORMULACIÓN DEL PLAN ESTRATEGICO 2019-2022</t>
  </si>
  <si>
    <t>FORMULACIÓN DEL PLAN</t>
  </si>
  <si>
    <t>PLAN DE FORMULACIÓN / DOCUMENTOS DE TRABAJO / PLAN ESTRATEGICO</t>
  </si>
  <si>
    <t>1.8 ESTABLECER, IMPLEMENTAR, MANTENER Y MEJORAR CONTINUAMENTE EL SISTEMA INTEGRAL DE GESTIÓN HSEQ</t>
  </si>
  <si>
    <t>GESTIÓN HSEQ</t>
  </si>
  <si>
    <t>IMPLEMENTACIÓN DEL MODELO INTEGRADO DE PLANEACIÓN Y GESTIÓN - MIPG</t>
  </si>
  <si>
    <t>INFORME DE IMPLEMENTACIÓN</t>
  </si>
  <si>
    <t>EJECUTAR EL PROGRAMA DE AUDITORÍAS INTERNAS (9.001 - NTCGP 1.000 - 14.001)</t>
  </si>
  <si>
    <t>AUDITORIAS</t>
  </si>
  <si>
    <t>INFORME DE AUDITORIA</t>
  </si>
  <si>
    <t>SEGUIMIENTO AL CIERRE DE HALLAZGOS DE AUDITORÍAS DE ENTE EXTERNO (14.001)</t>
  </si>
  <si>
    <t>SEGUIMIENTO EFECTUADO</t>
  </si>
  <si>
    <t>PROGRAMAR Y ATENDER LA VISITA DE SEGUIMIENTO A LA CERTIFICACIÓN  DE CALIDAD Y AMBIENTAL</t>
  </si>
  <si>
    <t>VISITA PROGRAMADA Y ATENDIDA</t>
  </si>
  <si>
    <t>AUDITORIA</t>
  </si>
  <si>
    <t>SEGUIMIENTO AL CIERRE DE HALLAZGOS DE AUDITORÍAS INTERNAS</t>
  </si>
  <si>
    <t>1.8.1 ADOPTAR EL MODELO INTEGRADO DE PLANEACIÓN Y GESTIÓN - MIPG</t>
  </si>
  <si>
    <t>1.8.2 ADMINISTRAR Y MANTENER ACTUALIZADO EL SISTEMA HSEQ PARA LA CONTINUIDAD DE LA CERTIFICACIÓN ISO:9001 - NTCGP1000 E ISO:14001</t>
  </si>
  <si>
    <t>PROGRAMA DE AUDITORIAS / INFORME DE AUDITORIA</t>
  </si>
  <si>
    <t>4.1 GESTIONAR ADECUADAMENTE LOS RESIDUOS ELECTRÓNICOS DE EQUIPOS OBSOLETOS</t>
  </si>
  <si>
    <t>ATENDER LA AUDITORIA PARA LA CERTIFICACIÓN DEL CENARE EN LA NORMA R2</t>
  </si>
  <si>
    <t>CERTIFICACIÓN</t>
  </si>
  <si>
    <t>1.3 CPE EL MEJOR LUGAR PARA TRABAJAR</t>
  </si>
  <si>
    <t>2.1 FORMACIÓN DE DOCENTES</t>
  </si>
  <si>
    <t>3.1 PROVEER TERMINALES PARA ESTUDIANTES Y DOCENTES</t>
  </si>
  <si>
    <t>3.2 LOGÍSTICA PARA LA DOTACIÓN DE TERMINALES</t>
  </si>
  <si>
    <t>4.1.5 CERTIFICAR AL CENARE EN PRÁCTICAS DE RECICLAJE RESPONSABLE (R2)</t>
  </si>
  <si>
    <t>ALISTAMIENTO DE SEDES EDUCATIVAS</t>
  </si>
  <si>
    <t>SELECCIÓN DE SEDES EDUCATIVAS PARA BENEFICIO</t>
  </si>
  <si>
    <t>GENERAR Y DIFUNDIR CONTENIDOS COLABORATIVOS DE AUDIO PARA WEB Y RADIO</t>
  </si>
  <si>
    <t>Objetivos HSEQ</t>
  </si>
  <si>
    <t>Garantizar el uso racional de los recursos (papel, energía, agua) y la gestión de residuos comunes generados en la entidad, contribuyendo a la minimización de los impactos ambientales negativos y la protección del ambiente</t>
  </si>
  <si>
    <t>Cumplir con los requisitos legales aplicables a la entidad</t>
  </si>
  <si>
    <t>-</t>
  </si>
  <si>
    <t>Generar satisfacción de nuestros clientes y partes interesadas beneficiadas por computadores para educar</t>
  </si>
  <si>
    <t>Entregar valor agregado al equipo de trabajo de Computadores para Educar mediante actividades de capacitación y formación</t>
  </si>
  <si>
    <t>Asegurar el cumplimiento de los requisitos establecidos para las herramientas tecnológicas adquiridas por CPE</t>
  </si>
  <si>
    <t>Gestionar de una forma ambientalmente racional los equipos retomados de las instituciones educativas públicas del país, a través de la recolección, demanufactura, clasificación y aprovechamiento y disposición adecuada de los residuos de aparatos eléctricos y electrónicos</t>
  </si>
  <si>
    <t>Cumplir con los requisitos legales aplicables a la entidad
Generar satisfacción de nuestros clientes y partes interesadas beneficiadas por computadores para educar</t>
  </si>
  <si>
    <t>Proteger la seguridad y salud de todos los trabajadores mediante la mejora continua del SGSST de la empresa
Identificar los peligros, evaluar y valorar los riesgos y establecer controles que permitan la prevención de accidentes y enfermedades laborales</t>
  </si>
  <si>
    <t>VIGENCIA 2018</t>
  </si>
  <si>
    <t>VERSIÓN 1</t>
  </si>
  <si>
    <t>FECHA DE PUBLICACIÓN: 18 DE ABRIL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</si>
</sst>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_-* #,##0.00_-;\-* #,##0.00_-;_-* &quot;-&quot;_-;_-@_-"/>
  </numFmts>
  <fonts count="16" x14ac:knownFonts="1">
    <font>
      <sz val="11"/>
      <color theme="1"/>
      <name val="Arial Narrow"/>
      <family val="2"/>
    </font>
    <font>
      <sz val="11"/>
      <color theme="1"/>
      <name val="Calibri"/>
      <family val="2"/>
      <scheme val="minor"/>
    </font>
    <font>
      <sz val="11"/>
      <color theme="1"/>
      <name val="Arial Narrow"/>
      <family val="2"/>
    </font>
    <font>
      <b/>
      <sz val="11"/>
      <color theme="1"/>
      <name val="Arial Narrow"/>
      <family val="2"/>
    </font>
    <font>
      <sz val="11"/>
      <color theme="1"/>
      <name val="Calibri"/>
      <family val="2"/>
      <scheme val="minor"/>
    </font>
    <font>
      <sz val="10"/>
      <color theme="1"/>
      <name val="Arial Narrow"/>
      <family val="2"/>
    </font>
    <font>
      <sz val="10"/>
      <name val="Arial Narrow"/>
      <family val="2"/>
    </font>
    <font>
      <b/>
      <sz val="10"/>
      <name val="Arial Narrow"/>
      <family val="2"/>
    </font>
    <font>
      <b/>
      <sz val="11"/>
      <color theme="0"/>
      <name val="Arial Narrow"/>
      <family val="2"/>
    </font>
    <font>
      <sz val="10"/>
      <color indexed="8"/>
      <name val="Arial"/>
      <family val="2"/>
    </font>
    <font>
      <sz val="9"/>
      <color indexed="81"/>
      <name val="Tahoma"/>
      <family val="2"/>
    </font>
    <font>
      <b/>
      <sz val="9"/>
      <color indexed="81"/>
      <name val="Tahoma"/>
      <family val="2"/>
    </font>
    <font>
      <sz val="10"/>
      <color indexed="8"/>
      <name val="Arial Narrow"/>
      <family val="2"/>
    </font>
    <font>
      <sz val="26"/>
      <color theme="1"/>
      <name val="Calibri"/>
      <family val="2"/>
      <scheme val="minor"/>
    </font>
    <font>
      <sz val="26"/>
      <color theme="8"/>
      <name val="Calibri"/>
      <family val="2"/>
      <scheme val="minor"/>
    </font>
    <font>
      <sz val="11"/>
      <color theme="8"/>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41" fontId="2" fillId="0" borderId="0" applyFont="0" applyFill="0" applyBorder="0" applyAlignment="0" applyProtection="0"/>
    <xf numFmtId="0" fontId="4" fillId="0" borderId="0"/>
    <xf numFmtId="9" fontId="4" fillId="0" borderId="0" applyFont="0" applyFill="0" applyBorder="0" applyAlignment="0" applyProtection="0"/>
    <xf numFmtId="41" fontId="4" fillId="0" borderId="0" applyFont="0" applyFill="0" applyBorder="0" applyAlignment="0" applyProtection="0"/>
    <xf numFmtId="0" fontId="9" fillId="0" borderId="0"/>
    <xf numFmtId="0" fontId="1" fillId="0" borderId="0"/>
  </cellStyleXfs>
  <cellXfs count="57">
    <xf numFmtId="0" fontId="0" fillId="0" borderId="0" xfId="0"/>
    <xf numFmtId="0" fontId="0" fillId="0" borderId="0" xfId="0" applyAlignment="1">
      <alignment horizontal="center"/>
    </xf>
    <xf numFmtId="0" fontId="0" fillId="0" borderId="0" xfId="0" applyAlignment="1">
      <alignment horizontal="center" vertical="center"/>
    </xf>
    <xf numFmtId="0" fontId="3" fillId="0" borderId="0" xfId="0" applyFont="1"/>
    <xf numFmtId="0" fontId="0" fillId="2" borderId="0" xfId="0" applyFill="1"/>
    <xf numFmtId="0" fontId="5"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Alignment="1">
      <alignment horizontal="center" vertical="center"/>
    </xf>
    <xf numFmtId="41" fontId="0" fillId="0" borderId="0" xfId="1" applyFont="1"/>
    <xf numFmtId="0" fontId="8" fillId="3" borderId="1" xfId="0" applyFont="1" applyFill="1" applyBorder="1" applyAlignment="1">
      <alignment horizontal="center" vertical="center"/>
    </xf>
    <xf numFmtId="41" fontId="8" fillId="3" borderId="1" xfId="1" applyFont="1" applyFill="1" applyBorder="1" applyAlignment="1">
      <alignment horizontal="center" vertical="center"/>
    </xf>
    <xf numFmtId="0" fontId="3" fillId="4" borderId="1" xfId="0" applyFont="1" applyFill="1" applyBorder="1" applyAlignment="1">
      <alignment horizontal="left"/>
    </xf>
    <xf numFmtId="41" fontId="0" fillId="0" borderId="1" xfId="1" applyFont="1" applyBorder="1"/>
    <xf numFmtId="0" fontId="0" fillId="0" borderId="1" xfId="0" applyBorder="1"/>
    <xf numFmtId="0" fontId="3" fillId="0" borderId="1" xfId="0" applyFont="1" applyBorder="1" applyAlignment="1">
      <alignment horizontal="left" indent="1"/>
    </xf>
    <xf numFmtId="0" fontId="0" fillId="0" borderId="1" xfId="0" applyBorder="1" applyAlignment="1">
      <alignment horizontal="left" indent="2"/>
    </xf>
    <xf numFmtId="9" fontId="0" fillId="0" borderId="1" xfId="1" applyNumberFormat="1" applyFont="1" applyBorder="1"/>
    <xf numFmtId="0" fontId="0" fillId="0" borderId="1" xfId="0" applyBorder="1" applyAlignment="1">
      <alignment horizontal="left" wrapText="1" indent="2"/>
    </xf>
    <xf numFmtId="0" fontId="0" fillId="0" borderId="1" xfId="0" applyBorder="1" applyAlignment="1">
      <alignment horizontal="left" indent="3"/>
    </xf>
    <xf numFmtId="0" fontId="0" fillId="0" borderId="1" xfId="0" applyBorder="1" applyAlignment="1">
      <alignment horizontal="left" wrapText="1" indent="3"/>
    </xf>
    <xf numFmtId="41" fontId="5" fillId="0" borderId="0" xfId="1" applyFont="1" applyFill="1" applyAlignment="1">
      <alignment horizontal="center" vertical="center" wrapText="1"/>
    </xf>
    <xf numFmtId="0" fontId="7" fillId="0" borderId="1" xfId="0" applyFont="1" applyFill="1" applyBorder="1" applyAlignment="1">
      <alignment horizontal="center" vertical="center"/>
    </xf>
    <xf numFmtId="41" fontId="7"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41" fontId="5" fillId="0" borderId="1" xfId="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12" fillId="5" borderId="1" xfId="5" applyFont="1" applyFill="1" applyBorder="1" applyAlignment="1">
      <alignment horizontal="center" vertical="center" wrapText="1"/>
    </xf>
    <xf numFmtId="0" fontId="12" fillId="0" borderId="1"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5" borderId="1" xfId="5" applyFont="1" applyFill="1" applyBorder="1" applyAlignment="1">
      <alignment horizontal="left" vertical="center" wrapText="1"/>
    </xf>
    <xf numFmtId="0" fontId="5" fillId="6" borderId="1" xfId="0"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64" fontId="5" fillId="0" borderId="2" xfId="1" applyNumberFormat="1" applyFont="1" applyFill="1" applyBorder="1" applyAlignment="1">
      <alignment horizontal="center" vertical="center" wrapText="1"/>
    </xf>
    <xf numFmtId="164" fontId="5" fillId="0" borderId="0" xfId="1" applyNumberFormat="1" applyFont="1" applyFill="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 xfId="0" applyFont="1" applyFill="1" applyBorder="1" applyAlignment="1">
      <alignment horizontal="center" vertical="center"/>
    </xf>
    <xf numFmtId="41" fontId="5" fillId="8" borderId="1" xfId="1" applyFont="1" applyFill="1" applyBorder="1" applyAlignment="1">
      <alignment horizontal="center" vertical="center" wrapText="1"/>
    </xf>
    <xf numFmtId="164" fontId="5" fillId="8" borderId="1" xfId="1" applyNumberFormat="1" applyFont="1" applyFill="1" applyBorder="1" applyAlignment="1">
      <alignment horizontal="center" vertical="center" wrapText="1"/>
    </xf>
    <xf numFmtId="0" fontId="5" fillId="8"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9" borderId="1" xfId="0" applyFont="1" applyFill="1" applyBorder="1" applyAlignment="1">
      <alignment horizontal="center" vertical="center" wrapText="1"/>
    </xf>
    <xf numFmtId="41" fontId="5" fillId="9" borderId="1" xfId="1"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 fillId="0" borderId="0" xfId="6"/>
    <xf numFmtId="0" fontId="13" fillId="0" borderId="0" xfId="6" applyFont="1" applyAlignment="1">
      <alignment horizontal="center"/>
    </xf>
    <xf numFmtId="0" fontId="14" fillId="0" borderId="0" xfId="6" applyFont="1" applyAlignment="1">
      <alignment horizontal="center"/>
    </xf>
    <xf numFmtId="0" fontId="15" fillId="0" borderId="0" xfId="6" applyFont="1"/>
    <xf numFmtId="0" fontId="7" fillId="10" borderId="1" xfId="0" applyFont="1" applyFill="1" applyBorder="1" applyAlignment="1">
      <alignment horizontal="center" vertical="center" wrapText="1"/>
    </xf>
    <xf numFmtId="0" fontId="7" fillId="10" borderId="1" xfId="0" applyFont="1" applyFill="1" applyBorder="1" applyAlignment="1">
      <alignment horizontal="center" vertical="center"/>
    </xf>
    <xf numFmtId="41" fontId="7" fillId="10" borderId="1" xfId="1" applyFont="1" applyFill="1" applyBorder="1" applyAlignment="1">
      <alignment horizontal="center" vertical="center" wrapText="1"/>
    </xf>
    <xf numFmtId="0" fontId="0" fillId="0" borderId="0" xfId="0" applyAlignment="1">
      <alignment horizontal="center" vertical="center"/>
    </xf>
  </cellXfs>
  <cellStyles count="7">
    <cellStyle name="Millares [0]" xfId="1" builtinId="6"/>
    <cellStyle name="Millares [0] 2" xfId="4"/>
    <cellStyle name="Normal" xfId="0" builtinId="0"/>
    <cellStyle name="Normal 2" xfId="2"/>
    <cellStyle name="Normal 3" xfId="6"/>
    <cellStyle name="Normal_PDA" xfId="5"/>
    <cellStyle name="Porcentaje 2" xfId="3"/>
  </cellStyles>
  <dxfs count="13">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PDA!A1"/><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10</xdr:row>
      <xdr:rowOff>76200</xdr:rowOff>
    </xdr:from>
    <xdr:to>
      <xdr:col>15</xdr:col>
      <xdr:colOff>476250</xdr:colOff>
      <xdr:row>14</xdr:row>
      <xdr:rowOff>152255</xdr:rowOff>
    </xdr:to>
    <xdr:pic>
      <xdr:nvPicPr>
        <xdr:cNvPr id="2" name="pasted-image.pdf">
          <a:extLst>
            <a:ext uri="{FF2B5EF4-FFF2-40B4-BE49-F238E27FC236}">
              <a16:creationId xmlns:a16="http://schemas.microsoft.com/office/drawing/2014/main" id="{2A846FA7-5CA7-4C68-AEBA-A6298A145049}"/>
            </a:ext>
          </a:extLst>
        </xdr:cNvPr>
        <xdr:cNvPicPr/>
      </xdr:nvPicPr>
      <xdr:blipFill>
        <a:blip xmlns:r="http://schemas.openxmlformats.org/officeDocument/2006/relationships" r:embed="rId1">
          <a:extLst/>
        </a:blip>
        <a:stretch>
          <a:fillRect/>
        </a:stretch>
      </xdr:blipFill>
      <xdr:spPr>
        <a:xfrm>
          <a:off x="161925" y="3171825"/>
          <a:ext cx="11744325" cy="838055"/>
        </a:xfrm>
        <a:prstGeom prst="rect">
          <a:avLst/>
        </a:prstGeom>
        <a:ln w="12700">
          <a:miter lim="400000"/>
        </a:ln>
      </xdr:spPr>
    </xdr:pic>
    <xdr:clientData/>
  </xdr:twoCellAnchor>
  <xdr:twoCellAnchor editAs="oneCell">
    <xdr:from>
      <xdr:col>3</xdr:col>
      <xdr:colOff>581024</xdr:colOff>
      <xdr:row>0</xdr:row>
      <xdr:rowOff>95250</xdr:rowOff>
    </xdr:from>
    <xdr:to>
      <xdr:col>11</xdr:col>
      <xdr:colOff>232541</xdr:colOff>
      <xdr:row>5</xdr:row>
      <xdr:rowOff>288579</xdr:rowOff>
    </xdr:to>
    <xdr:pic>
      <xdr:nvPicPr>
        <xdr:cNvPr id="3" name="pasted-image.pdf">
          <a:extLst>
            <a:ext uri="{FF2B5EF4-FFF2-40B4-BE49-F238E27FC236}">
              <a16:creationId xmlns:a16="http://schemas.microsoft.com/office/drawing/2014/main" id="{035F8262-0A8C-4347-9029-F0FF0F74F5B8}"/>
            </a:ext>
          </a:extLst>
        </xdr:cNvPr>
        <xdr:cNvPicPr/>
      </xdr:nvPicPr>
      <xdr:blipFill>
        <a:blip xmlns:r="http://schemas.openxmlformats.org/officeDocument/2006/relationships" r:embed="rId2">
          <a:extLst/>
        </a:blip>
        <a:stretch>
          <a:fillRect/>
        </a:stretch>
      </xdr:blipFill>
      <xdr:spPr>
        <a:xfrm>
          <a:off x="2867024" y="95250"/>
          <a:ext cx="5747517" cy="1145829"/>
        </a:xfrm>
        <a:prstGeom prst="rect">
          <a:avLst/>
        </a:prstGeom>
        <a:ln w="12700">
          <a:miter lim="400000"/>
        </a:ln>
      </xdr:spPr>
    </xdr:pic>
    <xdr:clientData/>
  </xdr:twoCellAnchor>
  <xdr:twoCellAnchor>
    <xdr:from>
      <xdr:col>6</xdr:col>
      <xdr:colOff>752475</xdr:colOff>
      <xdr:row>16</xdr:row>
      <xdr:rowOff>57150</xdr:rowOff>
    </xdr:from>
    <xdr:to>
      <xdr:col>9</xdr:col>
      <xdr:colOff>104775</xdr:colOff>
      <xdr:row>18</xdr:row>
      <xdr:rowOff>66675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39E14B84-0985-4AC4-98A6-B1FBB28F87F0}"/>
            </a:ext>
          </a:extLst>
        </xdr:cNvPr>
        <xdr:cNvSpPr/>
      </xdr:nvSpPr>
      <xdr:spPr>
        <a:xfrm>
          <a:off x="5324475" y="4295775"/>
          <a:ext cx="1638300" cy="3905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t>VER PLAN DE ACCIÓN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6:J10"/>
  <sheetViews>
    <sheetView showGridLines="0" tabSelected="1" zoomScale="93" zoomScaleNormal="93" workbookViewId="0">
      <selection activeCell="H13" sqref="H13"/>
    </sheetView>
  </sheetViews>
  <sheetFormatPr baseColWidth="10" defaultRowHeight="15" x14ac:dyDescent="0.25"/>
  <cols>
    <col min="1" max="16384" width="11.42578125" style="49"/>
  </cols>
  <sheetData>
    <row r="6" spans="8:10" ht="33.75" x14ac:dyDescent="0.5">
      <c r="I6" s="50"/>
    </row>
    <row r="7" spans="8:10" ht="33.75" x14ac:dyDescent="0.5">
      <c r="H7" s="51" t="s">
        <v>3</v>
      </c>
      <c r="J7" s="52"/>
    </row>
    <row r="8" spans="8:10" ht="33.75" x14ac:dyDescent="0.5">
      <c r="H8" s="51" t="s">
        <v>784</v>
      </c>
      <c r="J8" s="52"/>
    </row>
    <row r="9" spans="8:10" ht="33.75" x14ac:dyDescent="0.5">
      <c r="H9" s="51" t="s">
        <v>785</v>
      </c>
      <c r="J9" s="52"/>
    </row>
    <row r="10" spans="8:10" ht="33.75" x14ac:dyDescent="0.5">
      <c r="H10" s="51" t="s">
        <v>786</v>
      </c>
      <c r="J10" s="5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1"/>
  <sheetViews>
    <sheetView zoomScale="80" zoomScaleNormal="80" workbookViewId="0">
      <pane xSplit="2" ySplit="1" topLeftCell="C2" activePane="bottomRight" state="frozen"/>
      <selection pane="topRight" activeCell="C1" sqref="C1"/>
      <selection pane="bottomLeft" activeCell="A2" sqref="A2"/>
      <selection pane="bottomRight" activeCell="A2" sqref="A2"/>
    </sheetView>
  </sheetViews>
  <sheetFormatPr baseColWidth="10" defaultColWidth="11.42578125" defaultRowHeight="12.75" x14ac:dyDescent="0.3"/>
  <cols>
    <col min="1" max="1" width="11.5703125" style="5" bestFit="1" customWidth="1"/>
    <col min="2" max="2" width="36.5703125" style="5" customWidth="1"/>
    <col min="3" max="3" width="39.7109375" style="5" customWidth="1"/>
    <col min="4" max="4" width="52.5703125" style="5" customWidth="1"/>
    <col min="5" max="5" width="34.28515625" style="5" customWidth="1"/>
    <col min="6" max="6" width="37" style="5" customWidth="1"/>
    <col min="7" max="7" width="6.7109375" style="9" hidden="1" customWidth="1"/>
    <col min="8" max="8" width="17.5703125" style="5" hidden="1" customWidth="1"/>
    <col min="9" max="9" width="15.140625" style="5" hidden="1" customWidth="1"/>
    <col min="10" max="10" width="22.42578125" style="5" hidden="1" customWidth="1"/>
    <col min="11" max="11" width="21.42578125" style="5" customWidth="1"/>
    <col min="12" max="12" width="11.42578125" style="5"/>
    <col min="13" max="13" width="11.7109375" style="22" bestFit="1" customWidth="1"/>
    <col min="14" max="14" width="10" style="5" bestFit="1" customWidth="1"/>
    <col min="15" max="15" width="7.28515625" style="5" bestFit="1" customWidth="1"/>
    <col min="16" max="17" width="6.28515625" style="5" bestFit="1" customWidth="1"/>
    <col min="18" max="18" width="7.28515625" style="5" bestFit="1" customWidth="1"/>
    <col min="19" max="20" width="6.28515625" style="5" bestFit="1" customWidth="1"/>
    <col min="21" max="21" width="7.28515625" style="5" bestFit="1" customWidth="1"/>
    <col min="22" max="23" width="6.28515625" style="5" bestFit="1" customWidth="1"/>
    <col min="24" max="24" width="6.140625" style="5" bestFit="1" customWidth="1"/>
    <col min="25" max="25" width="6.28515625" style="5" bestFit="1" customWidth="1"/>
    <col min="26" max="16384" width="11.42578125" style="5"/>
  </cols>
  <sheetData>
    <row r="1" spans="1:25" s="25" customFormat="1" x14ac:dyDescent="0.3">
      <c r="A1" s="53" t="s">
        <v>303</v>
      </c>
      <c r="B1" s="53" t="s">
        <v>647</v>
      </c>
      <c r="C1" s="53" t="s">
        <v>641</v>
      </c>
      <c r="D1" s="53" t="s">
        <v>774</v>
      </c>
      <c r="E1" s="53" t="s">
        <v>642</v>
      </c>
      <c r="F1" s="53" t="s">
        <v>643</v>
      </c>
      <c r="G1" s="54" t="s">
        <v>644</v>
      </c>
      <c r="H1" s="53" t="s">
        <v>268</v>
      </c>
      <c r="I1" s="53" t="s">
        <v>645</v>
      </c>
      <c r="J1" s="53" t="s">
        <v>646</v>
      </c>
      <c r="K1" s="53" t="s">
        <v>1</v>
      </c>
      <c r="L1" s="53" t="s">
        <v>2</v>
      </c>
      <c r="M1" s="55" t="s">
        <v>660</v>
      </c>
      <c r="N1" s="53" t="s">
        <v>648</v>
      </c>
      <c r="O1" s="53" t="s">
        <v>649</v>
      </c>
      <c r="P1" s="53" t="s">
        <v>650</v>
      </c>
      <c r="Q1" s="53" t="s">
        <v>651</v>
      </c>
      <c r="R1" s="53" t="s">
        <v>652</v>
      </c>
      <c r="S1" s="53" t="s">
        <v>653</v>
      </c>
      <c r="T1" s="53" t="s">
        <v>654</v>
      </c>
      <c r="U1" s="53" t="s">
        <v>655</v>
      </c>
      <c r="V1" s="53" t="s">
        <v>656</v>
      </c>
      <c r="W1" s="53" t="s">
        <v>657</v>
      </c>
      <c r="X1" s="53" t="s">
        <v>658</v>
      </c>
      <c r="Y1" s="53" t="s">
        <v>659</v>
      </c>
    </row>
    <row r="2" spans="1:25" ht="66" x14ac:dyDescent="0.3">
      <c r="A2" s="7" t="s">
        <v>96</v>
      </c>
      <c r="B2" s="7" t="s">
        <v>588</v>
      </c>
      <c r="C2" s="7" t="s">
        <v>589</v>
      </c>
      <c r="D2" s="47" t="s">
        <v>775</v>
      </c>
      <c r="E2" s="7" t="s">
        <v>680</v>
      </c>
      <c r="F2" s="7" t="s">
        <v>159</v>
      </c>
      <c r="G2" s="6" t="s">
        <v>160</v>
      </c>
      <c r="H2" s="7" t="s">
        <v>161</v>
      </c>
      <c r="I2" s="7" t="s">
        <v>162</v>
      </c>
      <c r="J2" s="7" t="s">
        <v>163</v>
      </c>
      <c r="K2" s="7" t="s">
        <v>158</v>
      </c>
      <c r="L2" s="7" t="s">
        <v>3</v>
      </c>
      <c r="M2" s="26">
        <f>SUM(N2:Y2)</f>
        <v>3</v>
      </c>
      <c r="N2" s="7">
        <v>0</v>
      </c>
      <c r="O2" s="7">
        <v>0</v>
      </c>
      <c r="P2" s="7">
        <v>0</v>
      </c>
      <c r="Q2" s="7">
        <v>1</v>
      </c>
      <c r="R2" s="7">
        <v>0</v>
      </c>
      <c r="S2" s="7">
        <v>0</v>
      </c>
      <c r="T2" s="7">
        <v>0</v>
      </c>
      <c r="U2" s="7">
        <v>1</v>
      </c>
      <c r="V2" s="7">
        <v>0</v>
      </c>
      <c r="W2" s="7">
        <v>0</v>
      </c>
      <c r="X2" s="7">
        <v>0</v>
      </c>
      <c r="Y2" s="7">
        <v>1</v>
      </c>
    </row>
    <row r="3" spans="1:25" ht="51" x14ac:dyDescent="0.3">
      <c r="A3" s="7" t="s">
        <v>96</v>
      </c>
      <c r="B3" s="7" t="s">
        <v>588</v>
      </c>
      <c r="C3" s="7" t="s">
        <v>589</v>
      </c>
      <c r="D3" s="47" t="s">
        <v>776</v>
      </c>
      <c r="E3" s="7" t="s">
        <v>680</v>
      </c>
      <c r="F3" s="7" t="s">
        <v>171</v>
      </c>
      <c r="G3" s="6" t="s">
        <v>172</v>
      </c>
      <c r="H3" s="7" t="s">
        <v>173</v>
      </c>
      <c r="I3" s="7" t="s">
        <v>173</v>
      </c>
      <c r="J3" s="7" t="s">
        <v>173</v>
      </c>
      <c r="K3" s="7" t="s">
        <v>158</v>
      </c>
      <c r="L3" s="7" t="s">
        <v>3</v>
      </c>
      <c r="M3" s="26">
        <f t="shared" ref="M3:M64" si="0">SUM(N3:Y3)</f>
        <v>13</v>
      </c>
      <c r="N3" s="7">
        <v>1</v>
      </c>
      <c r="O3" s="7">
        <v>1</v>
      </c>
      <c r="P3" s="7">
        <v>1</v>
      </c>
      <c r="Q3" s="7">
        <v>2</v>
      </c>
      <c r="R3" s="7">
        <v>1</v>
      </c>
      <c r="S3" s="7">
        <v>1</v>
      </c>
      <c r="T3" s="7">
        <v>1</v>
      </c>
      <c r="U3" s="7">
        <v>1</v>
      </c>
      <c r="V3" s="7">
        <v>1</v>
      </c>
      <c r="W3" s="7">
        <v>1</v>
      </c>
      <c r="X3" s="7">
        <v>1</v>
      </c>
      <c r="Y3" s="7">
        <v>1</v>
      </c>
    </row>
    <row r="4" spans="1:25" ht="51" x14ac:dyDescent="0.3">
      <c r="A4" s="7" t="s">
        <v>96</v>
      </c>
      <c r="B4" s="7" t="s">
        <v>588</v>
      </c>
      <c r="C4" s="7" t="s">
        <v>589</v>
      </c>
      <c r="D4" s="47" t="s">
        <v>776</v>
      </c>
      <c r="E4" s="7" t="s">
        <v>680</v>
      </c>
      <c r="F4" s="7" t="s">
        <v>164</v>
      </c>
      <c r="G4" s="6" t="s">
        <v>165</v>
      </c>
      <c r="H4" s="7" t="s">
        <v>166</v>
      </c>
      <c r="I4" s="7" t="s">
        <v>44</v>
      </c>
      <c r="J4" s="7" t="s">
        <v>167</v>
      </c>
      <c r="K4" s="7" t="s">
        <v>158</v>
      </c>
      <c r="L4" s="7" t="s">
        <v>3</v>
      </c>
      <c r="M4" s="26">
        <f t="shared" si="0"/>
        <v>1</v>
      </c>
      <c r="N4" s="7">
        <v>0</v>
      </c>
      <c r="O4" s="7">
        <v>0</v>
      </c>
      <c r="P4" s="7">
        <v>1</v>
      </c>
      <c r="Q4" s="7">
        <v>0</v>
      </c>
      <c r="R4" s="7">
        <v>0</v>
      </c>
      <c r="S4" s="7">
        <v>0</v>
      </c>
      <c r="T4" s="7">
        <v>0</v>
      </c>
      <c r="U4" s="7">
        <v>0</v>
      </c>
      <c r="V4" s="7">
        <v>0</v>
      </c>
      <c r="W4" s="7">
        <v>0</v>
      </c>
      <c r="X4" s="7">
        <v>0</v>
      </c>
      <c r="Y4" s="7">
        <v>0</v>
      </c>
    </row>
    <row r="5" spans="1:25" ht="51" x14ac:dyDescent="0.3">
      <c r="A5" s="7" t="s">
        <v>96</v>
      </c>
      <c r="B5" s="7" t="s">
        <v>588</v>
      </c>
      <c r="C5" s="7" t="s">
        <v>589</v>
      </c>
      <c r="D5" s="47" t="s">
        <v>776</v>
      </c>
      <c r="E5" s="7" t="s">
        <v>680</v>
      </c>
      <c r="F5" s="7" t="s">
        <v>174</v>
      </c>
      <c r="G5" s="6" t="s">
        <v>175</v>
      </c>
      <c r="H5" s="7" t="s">
        <v>21</v>
      </c>
      <c r="I5" s="7" t="s">
        <v>21</v>
      </c>
      <c r="J5" s="7" t="s">
        <v>176</v>
      </c>
      <c r="K5" s="7" t="s">
        <v>158</v>
      </c>
      <c r="L5" s="7" t="s">
        <v>3</v>
      </c>
      <c r="M5" s="26">
        <f t="shared" si="0"/>
        <v>2</v>
      </c>
      <c r="N5" s="7">
        <v>0</v>
      </c>
      <c r="O5" s="7">
        <v>0</v>
      </c>
      <c r="P5" s="7">
        <v>0</v>
      </c>
      <c r="Q5" s="7">
        <v>0</v>
      </c>
      <c r="R5" s="7">
        <v>0</v>
      </c>
      <c r="S5" s="7">
        <v>1</v>
      </c>
      <c r="T5" s="7">
        <v>0</v>
      </c>
      <c r="U5" s="7">
        <v>0</v>
      </c>
      <c r="V5" s="7">
        <v>0</v>
      </c>
      <c r="W5" s="7">
        <v>0</v>
      </c>
      <c r="X5" s="7">
        <v>1</v>
      </c>
      <c r="Y5" s="7">
        <v>0</v>
      </c>
    </row>
    <row r="6" spans="1:25" ht="51" x14ac:dyDescent="0.3">
      <c r="A6" s="7" t="s">
        <v>96</v>
      </c>
      <c r="B6" s="7" t="s">
        <v>588</v>
      </c>
      <c r="C6" s="7" t="s">
        <v>589</v>
      </c>
      <c r="D6" s="47" t="s">
        <v>776</v>
      </c>
      <c r="E6" s="7" t="s">
        <v>680</v>
      </c>
      <c r="F6" s="7" t="s">
        <v>168</v>
      </c>
      <c r="G6" s="6" t="s">
        <v>169</v>
      </c>
      <c r="H6" s="7" t="s">
        <v>170</v>
      </c>
      <c r="I6" s="7" t="s">
        <v>21</v>
      </c>
      <c r="J6" s="7" t="s">
        <v>170</v>
      </c>
      <c r="K6" s="7" t="s">
        <v>158</v>
      </c>
      <c r="L6" s="7" t="s">
        <v>3</v>
      </c>
      <c r="M6" s="26">
        <f t="shared" si="0"/>
        <v>7</v>
      </c>
      <c r="N6" s="7">
        <v>0</v>
      </c>
      <c r="O6" s="7">
        <v>1</v>
      </c>
      <c r="P6" s="7">
        <v>1</v>
      </c>
      <c r="Q6" s="7">
        <v>1</v>
      </c>
      <c r="R6" s="7">
        <v>0</v>
      </c>
      <c r="S6" s="7">
        <v>1</v>
      </c>
      <c r="T6" s="7">
        <v>1</v>
      </c>
      <c r="U6" s="7">
        <v>0</v>
      </c>
      <c r="V6" s="7">
        <v>0</v>
      </c>
      <c r="W6" s="7">
        <v>1</v>
      </c>
      <c r="X6" s="7">
        <v>0</v>
      </c>
      <c r="Y6" s="7">
        <v>1</v>
      </c>
    </row>
    <row r="7" spans="1:25" ht="51" x14ac:dyDescent="0.3">
      <c r="A7" s="7" t="s">
        <v>96</v>
      </c>
      <c r="B7" s="7" t="s">
        <v>588</v>
      </c>
      <c r="C7" s="7" t="s">
        <v>589</v>
      </c>
      <c r="D7" s="47" t="s">
        <v>778</v>
      </c>
      <c r="E7" s="7" t="s">
        <v>680</v>
      </c>
      <c r="F7" s="7" t="s">
        <v>407</v>
      </c>
      <c r="G7" s="6"/>
      <c r="H7" s="7" t="s">
        <v>177</v>
      </c>
      <c r="I7" s="7" t="s">
        <v>44</v>
      </c>
      <c r="J7" s="7" t="s">
        <v>178</v>
      </c>
      <c r="K7" s="7" t="s">
        <v>158</v>
      </c>
      <c r="L7" s="7" t="s">
        <v>3</v>
      </c>
      <c r="M7" s="26">
        <f t="shared" si="0"/>
        <v>2</v>
      </c>
      <c r="N7" s="7">
        <v>0</v>
      </c>
      <c r="O7" s="7">
        <v>0</v>
      </c>
      <c r="P7" s="7">
        <v>0</v>
      </c>
      <c r="Q7" s="7">
        <v>0</v>
      </c>
      <c r="R7" s="7">
        <v>0</v>
      </c>
      <c r="S7" s="7">
        <v>0</v>
      </c>
      <c r="T7" s="7">
        <v>1</v>
      </c>
      <c r="U7" s="7">
        <v>0</v>
      </c>
      <c r="V7" s="7">
        <v>0</v>
      </c>
      <c r="W7" s="7">
        <v>0</v>
      </c>
      <c r="X7" s="7">
        <v>0</v>
      </c>
      <c r="Y7" s="7">
        <v>1</v>
      </c>
    </row>
    <row r="8" spans="1:25" ht="51" x14ac:dyDescent="0.3">
      <c r="A8" s="7" t="s">
        <v>96</v>
      </c>
      <c r="B8" s="7" t="s">
        <v>588</v>
      </c>
      <c r="C8" s="7" t="s">
        <v>589</v>
      </c>
      <c r="D8" s="47" t="s">
        <v>778</v>
      </c>
      <c r="E8" s="7" t="s">
        <v>680</v>
      </c>
      <c r="F8" s="7" t="s">
        <v>179</v>
      </c>
      <c r="G8" s="6" t="s">
        <v>180</v>
      </c>
      <c r="H8" s="7" t="s">
        <v>179</v>
      </c>
      <c r="I8" s="7" t="s">
        <v>591</v>
      </c>
      <c r="J8" s="7" t="s">
        <v>181</v>
      </c>
      <c r="K8" s="7" t="s">
        <v>158</v>
      </c>
      <c r="L8" s="7" t="s">
        <v>3</v>
      </c>
      <c r="M8" s="26">
        <f t="shared" si="0"/>
        <v>2</v>
      </c>
      <c r="N8" s="7">
        <v>0</v>
      </c>
      <c r="O8" s="7">
        <v>0</v>
      </c>
      <c r="P8" s="7">
        <v>0</v>
      </c>
      <c r="Q8" s="7">
        <v>0</v>
      </c>
      <c r="R8" s="7">
        <v>0</v>
      </c>
      <c r="S8" s="7">
        <v>0</v>
      </c>
      <c r="T8" s="7">
        <v>1</v>
      </c>
      <c r="U8" s="7">
        <v>0</v>
      </c>
      <c r="V8" s="7">
        <v>0</v>
      </c>
      <c r="W8" s="7">
        <v>0</v>
      </c>
      <c r="X8" s="7">
        <v>0</v>
      </c>
      <c r="Y8" s="7">
        <v>1</v>
      </c>
    </row>
    <row r="9" spans="1:25" ht="51" x14ac:dyDescent="0.3">
      <c r="A9" s="7" t="s">
        <v>96</v>
      </c>
      <c r="B9" s="7" t="s">
        <v>588</v>
      </c>
      <c r="C9" s="7" t="s">
        <v>589</v>
      </c>
      <c r="D9" s="47" t="s">
        <v>778</v>
      </c>
      <c r="E9" s="7" t="s">
        <v>680</v>
      </c>
      <c r="F9" s="7" t="s">
        <v>406</v>
      </c>
      <c r="G9" s="6"/>
      <c r="H9" s="7" t="s">
        <v>155</v>
      </c>
      <c r="I9" s="7" t="s">
        <v>156</v>
      </c>
      <c r="J9" s="7" t="s">
        <v>157</v>
      </c>
      <c r="K9" s="7" t="s">
        <v>158</v>
      </c>
      <c r="L9" s="7" t="s">
        <v>3</v>
      </c>
      <c r="M9" s="26">
        <f t="shared" si="0"/>
        <v>2</v>
      </c>
      <c r="N9" s="7">
        <v>0</v>
      </c>
      <c r="O9" s="7">
        <v>0</v>
      </c>
      <c r="P9" s="7">
        <v>0</v>
      </c>
      <c r="Q9" s="7">
        <v>0</v>
      </c>
      <c r="R9" s="7">
        <v>0</v>
      </c>
      <c r="S9" s="7">
        <v>1</v>
      </c>
      <c r="T9" s="7">
        <v>0</v>
      </c>
      <c r="U9" s="7">
        <v>0</v>
      </c>
      <c r="V9" s="7">
        <v>0</v>
      </c>
      <c r="W9" s="7">
        <v>0</v>
      </c>
      <c r="X9" s="7">
        <v>0</v>
      </c>
      <c r="Y9" s="7">
        <v>1</v>
      </c>
    </row>
    <row r="10" spans="1:25" ht="63.75" x14ac:dyDescent="0.3">
      <c r="A10" s="7" t="s">
        <v>96</v>
      </c>
      <c r="B10" s="7" t="s">
        <v>588</v>
      </c>
      <c r="C10" s="7" t="s">
        <v>589</v>
      </c>
      <c r="D10" s="47" t="s">
        <v>779</v>
      </c>
      <c r="E10" s="7" t="s">
        <v>681</v>
      </c>
      <c r="F10" s="7" t="s">
        <v>579</v>
      </c>
      <c r="G10" s="6"/>
      <c r="H10" s="7" t="s">
        <v>592</v>
      </c>
      <c r="I10" s="7" t="s">
        <v>369</v>
      </c>
      <c r="J10" s="7" t="s">
        <v>293</v>
      </c>
      <c r="K10" s="7" t="s">
        <v>294</v>
      </c>
      <c r="L10" s="7" t="s">
        <v>3</v>
      </c>
      <c r="M10" s="26">
        <f t="shared" si="0"/>
        <v>3</v>
      </c>
      <c r="N10" s="7">
        <v>0</v>
      </c>
      <c r="O10" s="7">
        <v>1</v>
      </c>
      <c r="P10" s="7">
        <v>0</v>
      </c>
      <c r="Q10" s="7">
        <v>0</v>
      </c>
      <c r="R10" s="7">
        <v>0</v>
      </c>
      <c r="S10" s="7">
        <v>1</v>
      </c>
      <c r="T10" s="7">
        <v>0</v>
      </c>
      <c r="U10" s="7">
        <v>0</v>
      </c>
      <c r="V10" s="7">
        <v>0</v>
      </c>
      <c r="W10" s="7">
        <v>1</v>
      </c>
      <c r="X10" s="7">
        <v>0</v>
      </c>
      <c r="Y10" s="7">
        <v>0</v>
      </c>
    </row>
    <row r="11" spans="1:25" ht="51" x14ac:dyDescent="0.3">
      <c r="A11" s="7" t="s">
        <v>96</v>
      </c>
      <c r="B11" s="7" t="s">
        <v>588</v>
      </c>
      <c r="C11" s="7" t="s">
        <v>589</v>
      </c>
      <c r="D11" s="47" t="s">
        <v>778</v>
      </c>
      <c r="E11" s="7" t="s">
        <v>681</v>
      </c>
      <c r="F11" s="7" t="s">
        <v>662</v>
      </c>
      <c r="G11" s="6"/>
      <c r="H11" s="7" t="s">
        <v>663</v>
      </c>
      <c r="I11" s="7" t="s">
        <v>209</v>
      </c>
      <c r="J11" s="7" t="s">
        <v>54</v>
      </c>
      <c r="K11" s="7" t="s">
        <v>294</v>
      </c>
      <c r="L11" s="7" t="s">
        <v>3</v>
      </c>
      <c r="M11" s="26">
        <f t="shared" si="0"/>
        <v>12</v>
      </c>
      <c r="N11" s="7">
        <v>1</v>
      </c>
      <c r="O11" s="7">
        <v>1</v>
      </c>
      <c r="P11" s="7">
        <v>1</v>
      </c>
      <c r="Q11" s="7">
        <v>1</v>
      </c>
      <c r="R11" s="7">
        <v>1</v>
      </c>
      <c r="S11" s="7">
        <v>1</v>
      </c>
      <c r="T11" s="7">
        <v>1</v>
      </c>
      <c r="U11" s="7">
        <v>1</v>
      </c>
      <c r="V11" s="7">
        <v>1</v>
      </c>
      <c r="W11" s="7">
        <v>1</v>
      </c>
      <c r="X11" s="7">
        <v>1</v>
      </c>
      <c r="Y11" s="7">
        <v>1</v>
      </c>
    </row>
    <row r="12" spans="1:25" ht="51" x14ac:dyDescent="0.3">
      <c r="A12" s="7" t="s">
        <v>96</v>
      </c>
      <c r="B12" s="7" t="s">
        <v>588</v>
      </c>
      <c r="C12" s="7" t="s">
        <v>589</v>
      </c>
      <c r="D12" s="47" t="s">
        <v>778</v>
      </c>
      <c r="E12" s="7" t="s">
        <v>681</v>
      </c>
      <c r="F12" s="7" t="s">
        <v>582</v>
      </c>
      <c r="G12" s="6"/>
      <c r="H12" s="7" t="s">
        <v>627</v>
      </c>
      <c r="I12" s="7" t="s">
        <v>111</v>
      </c>
      <c r="J12" s="7" t="s">
        <v>664</v>
      </c>
      <c r="K12" s="7" t="s">
        <v>294</v>
      </c>
      <c r="L12" s="7" t="s">
        <v>3</v>
      </c>
      <c r="M12" s="26">
        <f t="shared" si="0"/>
        <v>1</v>
      </c>
      <c r="N12" s="7">
        <v>0</v>
      </c>
      <c r="O12" s="7">
        <v>0</v>
      </c>
      <c r="P12" s="7">
        <v>0</v>
      </c>
      <c r="Q12" s="7">
        <v>0</v>
      </c>
      <c r="R12" s="7">
        <v>0</v>
      </c>
      <c r="S12" s="7">
        <v>0</v>
      </c>
      <c r="T12" s="7">
        <v>0</v>
      </c>
      <c r="U12" s="7">
        <v>0</v>
      </c>
      <c r="V12" s="7">
        <v>0</v>
      </c>
      <c r="W12" s="7">
        <v>0</v>
      </c>
      <c r="X12" s="7">
        <v>0</v>
      </c>
      <c r="Y12" s="7">
        <v>1</v>
      </c>
    </row>
    <row r="13" spans="1:25" ht="63.75" x14ac:dyDescent="0.3">
      <c r="A13" s="7" t="s">
        <v>96</v>
      </c>
      <c r="B13" s="7" t="s">
        <v>588</v>
      </c>
      <c r="C13" s="7" t="s">
        <v>589</v>
      </c>
      <c r="D13" s="47" t="s">
        <v>778</v>
      </c>
      <c r="E13" s="7" t="s">
        <v>681</v>
      </c>
      <c r="F13" s="7" t="s">
        <v>580</v>
      </c>
      <c r="G13" s="6"/>
      <c r="H13" s="7" t="s">
        <v>665</v>
      </c>
      <c r="I13" s="7" t="s">
        <v>21</v>
      </c>
      <c r="J13" s="7" t="s">
        <v>295</v>
      </c>
      <c r="K13" s="7" t="s">
        <v>294</v>
      </c>
      <c r="L13" s="7" t="s">
        <v>3</v>
      </c>
      <c r="M13" s="26">
        <f t="shared" si="0"/>
        <v>12</v>
      </c>
      <c r="N13" s="7">
        <v>1</v>
      </c>
      <c r="O13" s="7">
        <v>1</v>
      </c>
      <c r="P13" s="7">
        <v>1</v>
      </c>
      <c r="Q13" s="7">
        <v>1</v>
      </c>
      <c r="R13" s="7">
        <v>1</v>
      </c>
      <c r="S13" s="7">
        <v>1</v>
      </c>
      <c r="T13" s="7">
        <v>1</v>
      </c>
      <c r="U13" s="7">
        <v>1</v>
      </c>
      <c r="V13" s="7">
        <v>1</v>
      </c>
      <c r="W13" s="7">
        <v>1</v>
      </c>
      <c r="X13" s="7">
        <v>1</v>
      </c>
      <c r="Y13" s="7">
        <v>1</v>
      </c>
    </row>
    <row r="14" spans="1:25" ht="51" x14ac:dyDescent="0.3">
      <c r="A14" s="7" t="s">
        <v>96</v>
      </c>
      <c r="B14" s="7" t="s">
        <v>588</v>
      </c>
      <c r="C14" s="7" t="s">
        <v>589</v>
      </c>
      <c r="D14" s="47" t="s">
        <v>776</v>
      </c>
      <c r="E14" s="7" t="s">
        <v>681</v>
      </c>
      <c r="F14" s="7" t="s">
        <v>300</v>
      </c>
      <c r="G14" s="6"/>
      <c r="H14" s="7" t="s">
        <v>668</v>
      </c>
      <c r="I14" s="7" t="s">
        <v>108</v>
      </c>
      <c r="J14" s="7" t="s">
        <v>301</v>
      </c>
      <c r="K14" s="7" t="s">
        <v>294</v>
      </c>
      <c r="L14" s="7" t="s">
        <v>3</v>
      </c>
      <c r="M14" s="26">
        <f t="shared" si="0"/>
        <v>16</v>
      </c>
      <c r="N14" s="7">
        <v>2</v>
      </c>
      <c r="O14" s="7">
        <v>1</v>
      </c>
      <c r="P14" s="7">
        <v>1</v>
      </c>
      <c r="Q14" s="7">
        <v>2</v>
      </c>
      <c r="R14" s="7">
        <v>1</v>
      </c>
      <c r="S14" s="7">
        <v>1</v>
      </c>
      <c r="T14" s="7">
        <v>1</v>
      </c>
      <c r="U14" s="7">
        <v>2</v>
      </c>
      <c r="V14" s="7">
        <v>1</v>
      </c>
      <c r="W14" s="7">
        <v>1</v>
      </c>
      <c r="X14" s="7">
        <v>1</v>
      </c>
      <c r="Y14" s="7">
        <v>2</v>
      </c>
    </row>
    <row r="15" spans="1:25" ht="51" x14ac:dyDescent="0.3">
      <c r="A15" s="7" t="s">
        <v>96</v>
      </c>
      <c r="B15" s="7" t="s">
        <v>588</v>
      </c>
      <c r="C15" s="7" t="s">
        <v>589</v>
      </c>
      <c r="D15" s="47" t="s">
        <v>778</v>
      </c>
      <c r="E15" s="7" t="s">
        <v>681</v>
      </c>
      <c r="F15" s="7" t="s">
        <v>581</v>
      </c>
      <c r="G15" s="6"/>
      <c r="H15" s="7" t="s">
        <v>234</v>
      </c>
      <c r="I15" s="7" t="s">
        <v>235</v>
      </c>
      <c r="J15" s="7" t="s">
        <v>298</v>
      </c>
      <c r="K15" s="7" t="s">
        <v>294</v>
      </c>
      <c r="L15" s="7" t="s">
        <v>3</v>
      </c>
      <c r="M15" s="26">
        <f t="shared" si="0"/>
        <v>12</v>
      </c>
      <c r="N15" s="7">
        <v>1</v>
      </c>
      <c r="O15" s="7">
        <v>1</v>
      </c>
      <c r="P15" s="7">
        <v>1</v>
      </c>
      <c r="Q15" s="7">
        <v>1</v>
      </c>
      <c r="R15" s="7">
        <v>1</v>
      </c>
      <c r="S15" s="7">
        <v>1</v>
      </c>
      <c r="T15" s="7">
        <v>1</v>
      </c>
      <c r="U15" s="7">
        <v>1</v>
      </c>
      <c r="V15" s="7">
        <v>1</v>
      </c>
      <c r="W15" s="7">
        <v>1</v>
      </c>
      <c r="X15" s="7">
        <v>1</v>
      </c>
      <c r="Y15" s="7">
        <v>1</v>
      </c>
    </row>
    <row r="16" spans="1:25" ht="51" x14ac:dyDescent="0.3">
      <c r="A16" s="7" t="s">
        <v>96</v>
      </c>
      <c r="B16" s="7" t="s">
        <v>588</v>
      </c>
      <c r="C16" s="7" t="s">
        <v>589</v>
      </c>
      <c r="D16" s="47" t="s">
        <v>776</v>
      </c>
      <c r="E16" s="7" t="s">
        <v>682</v>
      </c>
      <c r="F16" s="7" t="s">
        <v>521</v>
      </c>
      <c r="G16" s="6"/>
      <c r="H16" s="7" t="s">
        <v>552</v>
      </c>
      <c r="I16" s="7" t="s">
        <v>44</v>
      </c>
      <c r="J16" s="7" t="s">
        <v>567</v>
      </c>
      <c r="K16" s="7" t="s">
        <v>432</v>
      </c>
      <c r="L16" s="7" t="s">
        <v>3</v>
      </c>
      <c r="M16" s="26">
        <f t="shared" si="0"/>
        <v>12</v>
      </c>
      <c r="N16" s="7">
        <v>1</v>
      </c>
      <c r="O16" s="7">
        <v>1</v>
      </c>
      <c r="P16" s="7">
        <v>1</v>
      </c>
      <c r="Q16" s="7">
        <v>1</v>
      </c>
      <c r="R16" s="7">
        <v>1</v>
      </c>
      <c r="S16" s="7">
        <v>1</v>
      </c>
      <c r="T16" s="7">
        <v>1</v>
      </c>
      <c r="U16" s="7">
        <v>1</v>
      </c>
      <c r="V16" s="7">
        <v>1</v>
      </c>
      <c r="W16" s="7">
        <v>1</v>
      </c>
      <c r="X16" s="7">
        <v>1</v>
      </c>
      <c r="Y16" s="7">
        <v>1</v>
      </c>
    </row>
    <row r="17" spans="1:25" ht="51" x14ac:dyDescent="0.3">
      <c r="A17" s="7" t="s">
        <v>96</v>
      </c>
      <c r="B17" s="7" t="s">
        <v>588</v>
      </c>
      <c r="C17" s="7" t="s">
        <v>589</v>
      </c>
      <c r="D17" s="27" t="s">
        <v>777</v>
      </c>
      <c r="E17" s="7" t="s">
        <v>682</v>
      </c>
      <c r="F17" s="7" t="s">
        <v>520</v>
      </c>
      <c r="G17" s="6"/>
      <c r="H17" s="7" t="s">
        <v>234</v>
      </c>
      <c r="I17" s="7" t="s">
        <v>235</v>
      </c>
      <c r="J17" s="7" t="s">
        <v>566</v>
      </c>
      <c r="K17" s="7" t="s">
        <v>432</v>
      </c>
      <c r="L17" s="45" t="s">
        <v>3</v>
      </c>
      <c r="M17" s="26">
        <f t="shared" si="0"/>
        <v>12</v>
      </c>
      <c r="N17" s="7">
        <v>1</v>
      </c>
      <c r="O17" s="7">
        <v>1</v>
      </c>
      <c r="P17" s="7">
        <v>1</v>
      </c>
      <c r="Q17" s="7">
        <v>1</v>
      </c>
      <c r="R17" s="7">
        <v>1</v>
      </c>
      <c r="S17" s="7">
        <v>1</v>
      </c>
      <c r="T17" s="7">
        <v>1</v>
      </c>
      <c r="U17" s="7">
        <v>1</v>
      </c>
      <c r="V17" s="7">
        <v>1</v>
      </c>
      <c r="W17" s="7">
        <v>1</v>
      </c>
      <c r="X17" s="7">
        <v>1</v>
      </c>
      <c r="Y17" s="7">
        <v>1</v>
      </c>
    </row>
    <row r="18" spans="1:25" ht="51" x14ac:dyDescent="0.3">
      <c r="A18" s="7" t="s">
        <v>96</v>
      </c>
      <c r="B18" s="7" t="s">
        <v>588</v>
      </c>
      <c r="C18" s="7" t="s">
        <v>589</v>
      </c>
      <c r="D18" s="47" t="s">
        <v>776</v>
      </c>
      <c r="E18" s="7" t="s">
        <v>683</v>
      </c>
      <c r="F18" s="7" t="s">
        <v>505</v>
      </c>
      <c r="G18" s="6"/>
      <c r="H18" s="7" t="s">
        <v>524</v>
      </c>
      <c r="I18" s="7" t="s">
        <v>523</v>
      </c>
      <c r="J18" s="7" t="s">
        <v>553</v>
      </c>
      <c r="K18" s="7" t="s">
        <v>432</v>
      </c>
      <c r="L18" s="7" t="s">
        <v>3</v>
      </c>
      <c r="M18" s="26">
        <f t="shared" si="0"/>
        <v>2</v>
      </c>
      <c r="N18" s="7">
        <v>1</v>
      </c>
      <c r="O18" s="7">
        <v>0</v>
      </c>
      <c r="P18" s="7">
        <v>0</v>
      </c>
      <c r="Q18" s="7">
        <v>0</v>
      </c>
      <c r="R18" s="7">
        <v>0</v>
      </c>
      <c r="S18" s="7">
        <v>0</v>
      </c>
      <c r="T18" s="7">
        <v>0</v>
      </c>
      <c r="U18" s="7">
        <v>1</v>
      </c>
      <c r="V18" s="7">
        <v>0</v>
      </c>
      <c r="W18" s="7">
        <v>0</v>
      </c>
      <c r="X18" s="7">
        <v>0</v>
      </c>
      <c r="Y18" s="7">
        <v>0</v>
      </c>
    </row>
    <row r="19" spans="1:25" ht="51" x14ac:dyDescent="0.3">
      <c r="A19" s="7" t="s">
        <v>96</v>
      </c>
      <c r="B19" s="7" t="s">
        <v>588</v>
      </c>
      <c r="C19" s="7" t="s">
        <v>589</v>
      </c>
      <c r="D19" s="47" t="s">
        <v>776</v>
      </c>
      <c r="E19" s="7" t="s">
        <v>683</v>
      </c>
      <c r="F19" s="7" t="s">
        <v>510</v>
      </c>
      <c r="G19" s="6"/>
      <c r="H19" s="7" t="s">
        <v>536</v>
      </c>
      <c r="I19" s="7" t="s">
        <v>537</v>
      </c>
      <c r="J19" s="7" t="s">
        <v>558</v>
      </c>
      <c r="K19" s="7" t="s">
        <v>432</v>
      </c>
      <c r="L19" s="7" t="s">
        <v>3</v>
      </c>
      <c r="M19" s="26">
        <f t="shared" si="0"/>
        <v>12</v>
      </c>
      <c r="N19" s="7">
        <v>1</v>
      </c>
      <c r="O19" s="7">
        <v>1</v>
      </c>
      <c r="P19" s="7">
        <v>1</v>
      </c>
      <c r="Q19" s="7">
        <v>1</v>
      </c>
      <c r="R19" s="7">
        <v>1</v>
      </c>
      <c r="S19" s="7">
        <v>1</v>
      </c>
      <c r="T19" s="7">
        <v>1</v>
      </c>
      <c r="U19" s="7">
        <v>1</v>
      </c>
      <c r="V19" s="7">
        <v>1</v>
      </c>
      <c r="W19" s="7">
        <v>1</v>
      </c>
      <c r="X19" s="7">
        <v>1</v>
      </c>
      <c r="Y19" s="7">
        <v>1</v>
      </c>
    </row>
    <row r="20" spans="1:25" ht="51" x14ac:dyDescent="0.3">
      <c r="A20" s="7" t="s">
        <v>96</v>
      </c>
      <c r="B20" s="7" t="s">
        <v>588</v>
      </c>
      <c r="C20" s="7" t="s">
        <v>589</v>
      </c>
      <c r="D20" s="27" t="s">
        <v>777</v>
      </c>
      <c r="E20" s="7" t="s">
        <v>684</v>
      </c>
      <c r="F20" s="7" t="s">
        <v>512</v>
      </c>
      <c r="G20" s="6"/>
      <c r="H20" s="7" t="s">
        <v>539</v>
      </c>
      <c r="I20" s="7" t="s">
        <v>44</v>
      </c>
      <c r="J20" s="7" t="s">
        <v>44</v>
      </c>
      <c r="K20" s="7" t="s">
        <v>432</v>
      </c>
      <c r="L20" s="7" t="s">
        <v>3</v>
      </c>
      <c r="M20" s="26">
        <f t="shared" si="0"/>
        <v>12</v>
      </c>
      <c r="N20" s="7">
        <v>1</v>
      </c>
      <c r="O20" s="7">
        <v>1</v>
      </c>
      <c r="P20" s="7">
        <v>1</v>
      </c>
      <c r="Q20" s="7">
        <v>1</v>
      </c>
      <c r="R20" s="7">
        <v>1</v>
      </c>
      <c r="S20" s="7">
        <v>1</v>
      </c>
      <c r="T20" s="7">
        <v>1</v>
      </c>
      <c r="U20" s="7">
        <v>1</v>
      </c>
      <c r="V20" s="7">
        <v>1</v>
      </c>
      <c r="W20" s="7">
        <v>1</v>
      </c>
      <c r="X20" s="7">
        <v>1</v>
      </c>
      <c r="Y20" s="7">
        <v>1</v>
      </c>
    </row>
    <row r="21" spans="1:25" ht="51" x14ac:dyDescent="0.3">
      <c r="A21" s="7" t="s">
        <v>96</v>
      </c>
      <c r="B21" s="7" t="s">
        <v>588</v>
      </c>
      <c r="C21" s="7" t="s">
        <v>589</v>
      </c>
      <c r="D21" s="47" t="s">
        <v>776</v>
      </c>
      <c r="E21" s="7" t="s">
        <v>684</v>
      </c>
      <c r="F21" s="7" t="s">
        <v>574</v>
      </c>
      <c r="G21" s="6"/>
      <c r="H21" s="7" t="s">
        <v>522</v>
      </c>
      <c r="I21" s="7" t="s">
        <v>523</v>
      </c>
      <c r="J21" s="7" t="s">
        <v>553</v>
      </c>
      <c r="K21" s="7" t="s">
        <v>432</v>
      </c>
      <c r="L21" s="7" t="s">
        <v>3</v>
      </c>
      <c r="M21" s="26">
        <f t="shared" si="0"/>
        <v>1</v>
      </c>
      <c r="N21" s="7">
        <v>1</v>
      </c>
      <c r="O21" s="7">
        <v>0</v>
      </c>
      <c r="P21" s="7">
        <v>0</v>
      </c>
      <c r="Q21" s="7">
        <v>0</v>
      </c>
      <c r="R21" s="7">
        <v>0</v>
      </c>
      <c r="S21" s="7">
        <v>0</v>
      </c>
      <c r="T21" s="7">
        <v>0</v>
      </c>
      <c r="U21" s="7">
        <v>0</v>
      </c>
      <c r="V21" s="7">
        <v>0</v>
      </c>
      <c r="W21" s="7">
        <v>0</v>
      </c>
      <c r="X21" s="7">
        <v>0</v>
      </c>
      <c r="Y21" s="7">
        <v>0</v>
      </c>
    </row>
    <row r="22" spans="1:25" ht="51" x14ac:dyDescent="0.3">
      <c r="A22" s="7" t="s">
        <v>96</v>
      </c>
      <c r="B22" s="7" t="s">
        <v>588</v>
      </c>
      <c r="C22" s="7" t="s">
        <v>589</v>
      </c>
      <c r="D22" s="27" t="s">
        <v>777</v>
      </c>
      <c r="E22" s="7" t="s">
        <v>684</v>
      </c>
      <c r="F22" s="7" t="s">
        <v>508</v>
      </c>
      <c r="G22" s="6"/>
      <c r="H22" s="7" t="s">
        <v>532</v>
      </c>
      <c r="I22" s="7" t="s">
        <v>533</v>
      </c>
      <c r="J22" s="7" t="s">
        <v>21</v>
      </c>
      <c r="K22" s="7" t="s">
        <v>432</v>
      </c>
      <c r="L22" s="7" t="s">
        <v>3</v>
      </c>
      <c r="M22" s="26">
        <f t="shared" si="0"/>
        <v>1</v>
      </c>
      <c r="N22" s="7">
        <v>1</v>
      </c>
      <c r="O22" s="7">
        <v>0</v>
      </c>
      <c r="P22" s="7">
        <v>0</v>
      </c>
      <c r="Q22" s="7">
        <v>0</v>
      </c>
      <c r="R22" s="7">
        <v>0</v>
      </c>
      <c r="S22" s="7">
        <v>0</v>
      </c>
      <c r="T22" s="7">
        <v>0</v>
      </c>
      <c r="U22" s="7">
        <v>0</v>
      </c>
      <c r="V22" s="7">
        <v>0</v>
      </c>
      <c r="W22" s="7">
        <v>0</v>
      </c>
      <c r="X22" s="7">
        <v>0</v>
      </c>
      <c r="Y22" s="7">
        <v>0</v>
      </c>
    </row>
    <row r="23" spans="1:25" ht="51" x14ac:dyDescent="0.3">
      <c r="A23" s="7" t="s">
        <v>96</v>
      </c>
      <c r="B23" s="7" t="s">
        <v>588</v>
      </c>
      <c r="C23" s="7" t="s">
        <v>589</v>
      </c>
      <c r="D23" s="27" t="s">
        <v>777</v>
      </c>
      <c r="E23" s="7" t="s">
        <v>684</v>
      </c>
      <c r="F23" s="7" t="s">
        <v>513</v>
      </c>
      <c r="G23" s="6"/>
      <c r="H23" s="7" t="s">
        <v>541</v>
      </c>
      <c r="I23" s="7" t="s">
        <v>542</v>
      </c>
      <c r="J23" s="7" t="s">
        <v>561</v>
      </c>
      <c r="K23" s="7" t="s">
        <v>432</v>
      </c>
      <c r="L23" s="7" t="s">
        <v>3</v>
      </c>
      <c r="M23" s="26">
        <f t="shared" si="0"/>
        <v>4</v>
      </c>
      <c r="N23" s="7">
        <v>0</v>
      </c>
      <c r="O23" s="7">
        <v>0</v>
      </c>
      <c r="P23" s="7">
        <v>1</v>
      </c>
      <c r="Q23" s="7">
        <v>0</v>
      </c>
      <c r="R23" s="7">
        <v>0</v>
      </c>
      <c r="S23" s="7">
        <v>1</v>
      </c>
      <c r="T23" s="7">
        <v>0</v>
      </c>
      <c r="U23" s="7">
        <v>0</v>
      </c>
      <c r="V23" s="7">
        <v>1</v>
      </c>
      <c r="W23" s="7">
        <v>0</v>
      </c>
      <c r="X23" s="7">
        <v>0</v>
      </c>
      <c r="Y23" s="7">
        <v>1</v>
      </c>
    </row>
    <row r="24" spans="1:25" ht="51" x14ac:dyDescent="0.3">
      <c r="A24" s="7" t="s">
        <v>96</v>
      </c>
      <c r="B24" s="7" t="s">
        <v>588</v>
      </c>
      <c r="C24" s="7" t="s">
        <v>589</v>
      </c>
      <c r="D24" s="27" t="s">
        <v>777</v>
      </c>
      <c r="E24" s="7" t="s">
        <v>684</v>
      </c>
      <c r="F24" s="7" t="s">
        <v>509</v>
      </c>
      <c r="G24" s="6"/>
      <c r="H24" s="7" t="s">
        <v>534</v>
      </c>
      <c r="I24" s="7" t="s">
        <v>535</v>
      </c>
      <c r="J24" s="7" t="s">
        <v>181</v>
      </c>
      <c r="K24" s="7" t="s">
        <v>432</v>
      </c>
      <c r="L24" s="7" t="s">
        <v>3</v>
      </c>
      <c r="M24" s="26">
        <f t="shared" si="0"/>
        <v>12</v>
      </c>
      <c r="N24" s="7">
        <v>1</v>
      </c>
      <c r="O24" s="7">
        <v>1</v>
      </c>
      <c r="P24" s="7">
        <v>1</v>
      </c>
      <c r="Q24" s="7">
        <v>1</v>
      </c>
      <c r="R24" s="7">
        <v>1</v>
      </c>
      <c r="S24" s="7">
        <v>1</v>
      </c>
      <c r="T24" s="7">
        <v>1</v>
      </c>
      <c r="U24" s="7">
        <v>1</v>
      </c>
      <c r="V24" s="7">
        <v>1</v>
      </c>
      <c r="W24" s="7">
        <v>1</v>
      </c>
      <c r="X24" s="7">
        <v>1</v>
      </c>
      <c r="Y24" s="7">
        <v>1</v>
      </c>
    </row>
    <row r="25" spans="1:25" ht="51" x14ac:dyDescent="0.3">
      <c r="A25" s="7" t="s">
        <v>96</v>
      </c>
      <c r="B25" s="7" t="s">
        <v>588</v>
      </c>
      <c r="C25" s="7" t="s">
        <v>589</v>
      </c>
      <c r="D25" s="27" t="s">
        <v>777</v>
      </c>
      <c r="E25" s="7" t="s">
        <v>684</v>
      </c>
      <c r="F25" s="7" t="s">
        <v>514</v>
      </c>
      <c r="G25" s="6"/>
      <c r="H25" s="7" t="s">
        <v>543</v>
      </c>
      <c r="I25" s="7" t="s">
        <v>544</v>
      </c>
      <c r="J25" s="7" t="s">
        <v>181</v>
      </c>
      <c r="K25" s="7" t="s">
        <v>432</v>
      </c>
      <c r="L25" s="7" t="s">
        <v>3</v>
      </c>
      <c r="M25" s="26">
        <f t="shared" si="0"/>
        <v>4</v>
      </c>
      <c r="N25" s="7">
        <v>0</v>
      </c>
      <c r="O25" s="7">
        <v>0</v>
      </c>
      <c r="P25" s="7">
        <v>1</v>
      </c>
      <c r="Q25" s="7">
        <v>0</v>
      </c>
      <c r="R25" s="7">
        <v>0</v>
      </c>
      <c r="S25" s="7">
        <v>1</v>
      </c>
      <c r="T25" s="7">
        <v>0</v>
      </c>
      <c r="U25" s="7">
        <v>0</v>
      </c>
      <c r="V25" s="7">
        <v>1</v>
      </c>
      <c r="W25" s="7">
        <v>0</v>
      </c>
      <c r="X25" s="7">
        <v>0</v>
      </c>
      <c r="Y25" s="7">
        <v>1</v>
      </c>
    </row>
    <row r="26" spans="1:25" ht="51" x14ac:dyDescent="0.3">
      <c r="A26" s="7" t="s">
        <v>96</v>
      </c>
      <c r="B26" s="7" t="s">
        <v>588</v>
      </c>
      <c r="C26" s="7" t="s">
        <v>589</v>
      </c>
      <c r="D26" s="47" t="s">
        <v>778</v>
      </c>
      <c r="E26" s="7" t="s">
        <v>685</v>
      </c>
      <c r="F26" s="7" t="s">
        <v>576</v>
      </c>
      <c r="G26" s="6"/>
      <c r="H26" s="7" t="s">
        <v>530</v>
      </c>
      <c r="I26" s="7" t="s">
        <v>531</v>
      </c>
      <c r="J26" s="7" t="s">
        <v>557</v>
      </c>
      <c r="K26" s="7" t="s">
        <v>432</v>
      </c>
      <c r="L26" s="7" t="s">
        <v>3</v>
      </c>
      <c r="M26" s="26">
        <f t="shared" si="0"/>
        <v>12</v>
      </c>
      <c r="N26" s="7">
        <v>1</v>
      </c>
      <c r="O26" s="7">
        <v>1</v>
      </c>
      <c r="P26" s="7">
        <v>1</v>
      </c>
      <c r="Q26" s="7">
        <v>1</v>
      </c>
      <c r="R26" s="7">
        <v>1</v>
      </c>
      <c r="S26" s="7">
        <v>1</v>
      </c>
      <c r="T26" s="7">
        <v>1</v>
      </c>
      <c r="U26" s="7">
        <v>1</v>
      </c>
      <c r="V26" s="7">
        <v>1</v>
      </c>
      <c r="W26" s="7">
        <v>1</v>
      </c>
      <c r="X26" s="7">
        <v>1</v>
      </c>
      <c r="Y26" s="7">
        <v>1</v>
      </c>
    </row>
    <row r="27" spans="1:25" ht="51" x14ac:dyDescent="0.3">
      <c r="A27" s="7" t="s">
        <v>96</v>
      </c>
      <c r="B27" s="7" t="s">
        <v>588</v>
      </c>
      <c r="C27" s="7" t="s">
        <v>589</v>
      </c>
      <c r="D27" s="47" t="s">
        <v>776</v>
      </c>
      <c r="E27" s="7" t="s">
        <v>685</v>
      </c>
      <c r="F27" s="7" t="s">
        <v>575</v>
      </c>
      <c r="G27" s="6"/>
      <c r="H27" s="7" t="s">
        <v>528</v>
      </c>
      <c r="I27" s="7" t="s">
        <v>529</v>
      </c>
      <c r="J27" s="7" t="s">
        <v>672</v>
      </c>
      <c r="K27" s="7" t="s">
        <v>432</v>
      </c>
      <c r="L27" s="7" t="s">
        <v>3</v>
      </c>
      <c r="M27" s="26">
        <f t="shared" si="0"/>
        <v>12</v>
      </c>
      <c r="N27" s="7">
        <v>1</v>
      </c>
      <c r="O27" s="7">
        <v>1</v>
      </c>
      <c r="P27" s="7">
        <v>1</v>
      </c>
      <c r="Q27" s="7">
        <v>1</v>
      </c>
      <c r="R27" s="7">
        <v>1</v>
      </c>
      <c r="S27" s="7">
        <v>1</v>
      </c>
      <c r="T27" s="7">
        <v>1</v>
      </c>
      <c r="U27" s="7">
        <v>1</v>
      </c>
      <c r="V27" s="7">
        <v>1</v>
      </c>
      <c r="W27" s="7">
        <v>1</v>
      </c>
      <c r="X27" s="7">
        <v>1</v>
      </c>
      <c r="Y27" s="7">
        <v>1</v>
      </c>
    </row>
    <row r="28" spans="1:25" ht="51" x14ac:dyDescent="0.3">
      <c r="A28" s="7" t="s">
        <v>96</v>
      </c>
      <c r="B28" s="7" t="s">
        <v>588</v>
      </c>
      <c r="C28" s="7" t="s">
        <v>589</v>
      </c>
      <c r="D28" s="47" t="s">
        <v>776</v>
      </c>
      <c r="E28" s="7" t="s">
        <v>685</v>
      </c>
      <c r="F28" s="7" t="s">
        <v>507</v>
      </c>
      <c r="G28" s="6"/>
      <c r="H28" s="7" t="s">
        <v>526</v>
      </c>
      <c r="I28" s="7" t="s">
        <v>527</v>
      </c>
      <c r="J28" s="7" t="s">
        <v>556</v>
      </c>
      <c r="K28" s="7" t="s">
        <v>432</v>
      </c>
      <c r="L28" s="7" t="s">
        <v>3</v>
      </c>
      <c r="M28" s="26">
        <f t="shared" si="0"/>
        <v>1</v>
      </c>
      <c r="N28" s="7">
        <v>0</v>
      </c>
      <c r="O28" s="7">
        <v>1</v>
      </c>
      <c r="P28" s="7">
        <v>0</v>
      </c>
      <c r="Q28" s="7">
        <v>0</v>
      </c>
      <c r="R28" s="7">
        <v>0</v>
      </c>
      <c r="S28" s="7">
        <v>0</v>
      </c>
      <c r="T28" s="7">
        <v>0</v>
      </c>
      <c r="U28" s="7">
        <v>0</v>
      </c>
      <c r="V28" s="7">
        <v>0</v>
      </c>
      <c r="W28" s="7">
        <v>0</v>
      </c>
      <c r="X28" s="7">
        <v>0</v>
      </c>
      <c r="Y28" s="7">
        <v>0</v>
      </c>
    </row>
    <row r="29" spans="1:25" ht="51" x14ac:dyDescent="0.3">
      <c r="A29" s="7" t="s">
        <v>96</v>
      </c>
      <c r="B29" s="7" t="s">
        <v>588</v>
      </c>
      <c r="C29" s="7" t="s">
        <v>589</v>
      </c>
      <c r="D29" s="27" t="s">
        <v>777</v>
      </c>
      <c r="E29" s="7" t="s">
        <v>686</v>
      </c>
      <c r="F29" s="7" t="s">
        <v>568</v>
      </c>
      <c r="G29" s="6"/>
      <c r="H29" s="7" t="s">
        <v>540</v>
      </c>
      <c r="I29" s="7" t="s">
        <v>251</v>
      </c>
      <c r="J29" s="7" t="s">
        <v>560</v>
      </c>
      <c r="K29" s="7" t="s">
        <v>432</v>
      </c>
      <c r="L29" s="7" t="s">
        <v>3</v>
      </c>
      <c r="M29" s="26">
        <f t="shared" si="0"/>
        <v>12</v>
      </c>
      <c r="N29" s="7">
        <v>1</v>
      </c>
      <c r="O29" s="7">
        <v>1</v>
      </c>
      <c r="P29" s="7">
        <v>1</v>
      </c>
      <c r="Q29" s="7">
        <v>1</v>
      </c>
      <c r="R29" s="7">
        <v>1</v>
      </c>
      <c r="S29" s="7">
        <v>1</v>
      </c>
      <c r="T29" s="7">
        <v>1</v>
      </c>
      <c r="U29" s="7">
        <v>1</v>
      </c>
      <c r="V29" s="7">
        <v>1</v>
      </c>
      <c r="W29" s="7">
        <v>1</v>
      </c>
      <c r="X29" s="7">
        <v>1</v>
      </c>
      <c r="Y29" s="7">
        <v>1</v>
      </c>
    </row>
    <row r="30" spans="1:25" ht="51" x14ac:dyDescent="0.3">
      <c r="A30" s="7" t="s">
        <v>96</v>
      </c>
      <c r="B30" s="7" t="s">
        <v>588</v>
      </c>
      <c r="C30" s="7" t="s">
        <v>589</v>
      </c>
      <c r="D30" s="47" t="s">
        <v>776</v>
      </c>
      <c r="E30" s="7" t="s">
        <v>686</v>
      </c>
      <c r="F30" s="7" t="s">
        <v>569</v>
      </c>
      <c r="G30" s="6"/>
      <c r="H30" s="7" t="s">
        <v>539</v>
      </c>
      <c r="I30" s="7" t="s">
        <v>44</v>
      </c>
      <c r="J30" s="7" t="s">
        <v>44</v>
      </c>
      <c r="K30" s="7" t="s">
        <v>432</v>
      </c>
      <c r="L30" s="7" t="s">
        <v>3</v>
      </c>
      <c r="M30" s="26">
        <f t="shared" si="0"/>
        <v>6</v>
      </c>
      <c r="N30" s="7">
        <v>1</v>
      </c>
      <c r="O30" s="7">
        <v>0</v>
      </c>
      <c r="P30" s="7">
        <v>1</v>
      </c>
      <c r="Q30" s="7">
        <v>0</v>
      </c>
      <c r="R30" s="7">
        <v>1</v>
      </c>
      <c r="S30" s="7">
        <v>0</v>
      </c>
      <c r="T30" s="7">
        <v>1</v>
      </c>
      <c r="U30" s="7">
        <v>0</v>
      </c>
      <c r="V30" s="7">
        <v>1</v>
      </c>
      <c r="W30" s="7">
        <v>0</v>
      </c>
      <c r="X30" s="7">
        <v>1</v>
      </c>
      <c r="Y30" s="7">
        <v>0</v>
      </c>
    </row>
    <row r="31" spans="1:25" ht="51" x14ac:dyDescent="0.3">
      <c r="A31" s="7" t="s">
        <v>96</v>
      </c>
      <c r="B31" s="7" t="s">
        <v>588</v>
      </c>
      <c r="C31" s="7" t="s">
        <v>589</v>
      </c>
      <c r="D31" s="47" t="s">
        <v>778</v>
      </c>
      <c r="E31" s="7" t="s">
        <v>686</v>
      </c>
      <c r="F31" s="7" t="s">
        <v>511</v>
      </c>
      <c r="G31" s="6"/>
      <c r="H31" s="7" t="s">
        <v>538</v>
      </c>
      <c r="I31" s="7" t="s">
        <v>209</v>
      </c>
      <c r="J31" s="7" t="s">
        <v>559</v>
      </c>
      <c r="K31" s="7" t="s">
        <v>432</v>
      </c>
      <c r="L31" s="7" t="s">
        <v>3</v>
      </c>
      <c r="M31" s="26">
        <f t="shared" si="0"/>
        <v>44</v>
      </c>
      <c r="N31" s="7">
        <v>0</v>
      </c>
      <c r="O31" s="7">
        <v>4</v>
      </c>
      <c r="P31" s="7">
        <v>4</v>
      </c>
      <c r="Q31" s="7">
        <v>4</v>
      </c>
      <c r="R31" s="7">
        <v>4</v>
      </c>
      <c r="S31" s="7">
        <v>4</v>
      </c>
      <c r="T31" s="7">
        <v>4</v>
      </c>
      <c r="U31" s="7">
        <v>4</v>
      </c>
      <c r="V31" s="7">
        <v>4</v>
      </c>
      <c r="W31" s="7">
        <v>4</v>
      </c>
      <c r="X31" s="7">
        <v>4</v>
      </c>
      <c r="Y31" s="7">
        <v>4</v>
      </c>
    </row>
    <row r="32" spans="1:25" ht="51" x14ac:dyDescent="0.3">
      <c r="A32" s="7" t="s">
        <v>96</v>
      </c>
      <c r="B32" s="7" t="s">
        <v>588</v>
      </c>
      <c r="C32" s="7" t="s">
        <v>589</v>
      </c>
      <c r="D32" s="47" t="s">
        <v>776</v>
      </c>
      <c r="E32" s="7" t="s">
        <v>687</v>
      </c>
      <c r="F32" s="7" t="s">
        <v>506</v>
      </c>
      <c r="G32" s="6"/>
      <c r="H32" s="7" t="s">
        <v>525</v>
      </c>
      <c r="I32" s="7" t="s">
        <v>248</v>
      </c>
      <c r="J32" s="7" t="s">
        <v>555</v>
      </c>
      <c r="K32" s="7" t="s">
        <v>432</v>
      </c>
      <c r="L32" s="7" t="s">
        <v>3</v>
      </c>
      <c r="M32" s="26">
        <f t="shared" si="0"/>
        <v>1</v>
      </c>
      <c r="N32" s="7">
        <v>0</v>
      </c>
      <c r="O32" s="7">
        <v>0</v>
      </c>
      <c r="P32" s="7">
        <v>1</v>
      </c>
      <c r="Q32" s="7">
        <v>0</v>
      </c>
      <c r="R32" s="7">
        <v>0</v>
      </c>
      <c r="S32" s="7">
        <v>0</v>
      </c>
      <c r="T32" s="7">
        <v>0</v>
      </c>
      <c r="U32" s="7">
        <v>0</v>
      </c>
      <c r="V32" s="7">
        <v>0</v>
      </c>
      <c r="W32" s="7">
        <v>0</v>
      </c>
      <c r="X32" s="7">
        <v>0</v>
      </c>
      <c r="Y32" s="7">
        <v>0</v>
      </c>
    </row>
    <row r="33" spans="1:25" ht="51" x14ac:dyDescent="0.3">
      <c r="A33" s="7" t="s">
        <v>96</v>
      </c>
      <c r="B33" s="7" t="s">
        <v>588</v>
      </c>
      <c r="C33" s="7" t="s">
        <v>589</v>
      </c>
      <c r="D33" s="27" t="s">
        <v>777</v>
      </c>
      <c r="E33" s="7" t="s">
        <v>688</v>
      </c>
      <c r="F33" s="7" t="s">
        <v>515</v>
      </c>
      <c r="G33" s="6"/>
      <c r="H33" s="7" t="s">
        <v>545</v>
      </c>
      <c r="I33" s="7" t="s">
        <v>546</v>
      </c>
      <c r="J33" s="7" t="s">
        <v>562</v>
      </c>
      <c r="K33" s="7" t="s">
        <v>432</v>
      </c>
      <c r="L33" s="7" t="s">
        <v>3</v>
      </c>
      <c r="M33" s="26">
        <f t="shared" si="0"/>
        <v>2</v>
      </c>
      <c r="N33" s="7">
        <v>1</v>
      </c>
      <c r="O33" s="7">
        <v>0</v>
      </c>
      <c r="P33" s="7">
        <v>0</v>
      </c>
      <c r="Q33" s="7">
        <v>0</v>
      </c>
      <c r="R33" s="7">
        <v>0</v>
      </c>
      <c r="S33" s="7">
        <v>0</v>
      </c>
      <c r="T33" s="7">
        <v>1</v>
      </c>
      <c r="U33" s="7">
        <v>0</v>
      </c>
      <c r="V33" s="7">
        <v>0</v>
      </c>
      <c r="W33" s="7">
        <v>0</v>
      </c>
      <c r="X33" s="7">
        <v>0</v>
      </c>
      <c r="Y33" s="7">
        <v>0</v>
      </c>
    </row>
    <row r="34" spans="1:25" ht="51" x14ac:dyDescent="0.3">
      <c r="A34" s="7" t="s">
        <v>96</v>
      </c>
      <c r="B34" s="7" t="s">
        <v>588</v>
      </c>
      <c r="C34" s="7" t="s">
        <v>589</v>
      </c>
      <c r="D34" s="27" t="s">
        <v>777</v>
      </c>
      <c r="E34" s="7" t="s">
        <v>688</v>
      </c>
      <c r="F34" s="7" t="s">
        <v>570</v>
      </c>
      <c r="G34" s="6" t="s">
        <v>666</v>
      </c>
      <c r="H34" s="7" t="s">
        <v>543</v>
      </c>
      <c r="I34" s="7" t="s">
        <v>369</v>
      </c>
      <c r="J34" s="7" t="s">
        <v>563</v>
      </c>
      <c r="K34" s="7" t="s">
        <v>432</v>
      </c>
      <c r="L34" s="7" t="s">
        <v>3</v>
      </c>
      <c r="M34" s="26">
        <f t="shared" si="0"/>
        <v>20</v>
      </c>
      <c r="N34" s="7">
        <v>5</v>
      </c>
      <c r="O34" s="7">
        <v>0</v>
      </c>
      <c r="P34" s="7">
        <v>0</v>
      </c>
      <c r="Q34" s="7">
        <v>5</v>
      </c>
      <c r="R34" s="7">
        <v>0</v>
      </c>
      <c r="S34" s="7">
        <v>0</v>
      </c>
      <c r="T34" s="7">
        <v>0</v>
      </c>
      <c r="U34" s="7">
        <v>5</v>
      </c>
      <c r="V34" s="7">
        <v>0</v>
      </c>
      <c r="W34" s="7">
        <v>0</v>
      </c>
      <c r="X34" s="7">
        <v>0</v>
      </c>
      <c r="Y34" s="7">
        <v>5</v>
      </c>
    </row>
    <row r="35" spans="1:25" ht="51" x14ac:dyDescent="0.3">
      <c r="A35" s="7" t="s">
        <v>96</v>
      </c>
      <c r="B35" s="7" t="s">
        <v>588</v>
      </c>
      <c r="C35" s="7" t="s">
        <v>589</v>
      </c>
      <c r="D35" s="27" t="s">
        <v>777</v>
      </c>
      <c r="E35" s="7" t="s">
        <v>688</v>
      </c>
      <c r="F35" s="7" t="s">
        <v>571</v>
      </c>
      <c r="G35" s="6"/>
      <c r="H35" s="7" t="s">
        <v>547</v>
      </c>
      <c r="I35" s="7" t="s">
        <v>479</v>
      </c>
      <c r="J35" s="7" t="s">
        <v>563</v>
      </c>
      <c r="K35" s="7" t="s">
        <v>432</v>
      </c>
      <c r="L35" s="7" t="s">
        <v>3</v>
      </c>
      <c r="M35" s="26">
        <f t="shared" si="0"/>
        <v>4</v>
      </c>
      <c r="N35" s="7">
        <v>1</v>
      </c>
      <c r="O35" s="7">
        <v>1</v>
      </c>
      <c r="P35" s="7">
        <v>1</v>
      </c>
      <c r="Q35" s="7">
        <v>0</v>
      </c>
      <c r="R35" s="7">
        <v>0</v>
      </c>
      <c r="S35" s="7">
        <v>0</v>
      </c>
      <c r="T35" s="7">
        <v>0</v>
      </c>
      <c r="U35" s="7">
        <v>1</v>
      </c>
      <c r="V35" s="7">
        <v>0</v>
      </c>
      <c r="W35" s="7">
        <v>0</v>
      </c>
      <c r="X35" s="7">
        <v>0</v>
      </c>
      <c r="Y35" s="7">
        <v>0</v>
      </c>
    </row>
    <row r="36" spans="1:25" ht="51" x14ac:dyDescent="0.3">
      <c r="A36" s="7" t="s">
        <v>96</v>
      </c>
      <c r="B36" s="7" t="s">
        <v>588</v>
      </c>
      <c r="C36" s="7" t="s">
        <v>589</v>
      </c>
      <c r="D36" s="27" t="s">
        <v>777</v>
      </c>
      <c r="E36" s="7" t="s">
        <v>688</v>
      </c>
      <c r="F36" s="7" t="s">
        <v>573</v>
      </c>
      <c r="G36" s="6"/>
      <c r="H36" s="7" t="s">
        <v>549</v>
      </c>
      <c r="I36" s="7" t="s">
        <v>44</v>
      </c>
      <c r="J36" s="7" t="s">
        <v>44</v>
      </c>
      <c r="K36" s="7" t="s">
        <v>432</v>
      </c>
      <c r="L36" s="7" t="s">
        <v>3</v>
      </c>
      <c r="M36" s="26">
        <f t="shared" si="0"/>
        <v>4</v>
      </c>
      <c r="N36" s="7">
        <v>0</v>
      </c>
      <c r="O36" s="7">
        <v>0</v>
      </c>
      <c r="P36" s="7">
        <v>1</v>
      </c>
      <c r="Q36" s="7">
        <v>0</v>
      </c>
      <c r="R36" s="7">
        <v>0</v>
      </c>
      <c r="S36" s="7">
        <v>1</v>
      </c>
      <c r="T36" s="7">
        <v>0</v>
      </c>
      <c r="U36" s="7">
        <v>0</v>
      </c>
      <c r="V36" s="7">
        <v>1</v>
      </c>
      <c r="W36" s="7">
        <v>0</v>
      </c>
      <c r="X36" s="7">
        <v>0</v>
      </c>
      <c r="Y36" s="7">
        <v>1</v>
      </c>
    </row>
    <row r="37" spans="1:25" ht="51" x14ac:dyDescent="0.3">
      <c r="A37" s="7" t="s">
        <v>96</v>
      </c>
      <c r="B37" s="7" t="s">
        <v>588</v>
      </c>
      <c r="C37" s="7" t="s">
        <v>589</v>
      </c>
      <c r="D37" s="27" t="s">
        <v>777</v>
      </c>
      <c r="E37" s="7" t="s">
        <v>688</v>
      </c>
      <c r="F37" s="7" t="s">
        <v>572</v>
      </c>
      <c r="G37" s="6"/>
      <c r="H37" s="7" t="s">
        <v>548</v>
      </c>
      <c r="I37" s="7" t="s">
        <v>21</v>
      </c>
      <c r="J37" s="7" t="s">
        <v>564</v>
      </c>
      <c r="K37" s="7" t="s">
        <v>432</v>
      </c>
      <c r="L37" s="7" t="s">
        <v>3</v>
      </c>
      <c r="M37" s="26">
        <f t="shared" si="0"/>
        <v>12</v>
      </c>
      <c r="N37" s="7">
        <v>1</v>
      </c>
      <c r="O37" s="7">
        <v>1</v>
      </c>
      <c r="P37" s="7">
        <v>1</v>
      </c>
      <c r="Q37" s="7">
        <v>1</v>
      </c>
      <c r="R37" s="7">
        <v>1</v>
      </c>
      <c r="S37" s="7">
        <v>1</v>
      </c>
      <c r="T37" s="7">
        <v>1</v>
      </c>
      <c r="U37" s="7">
        <v>1</v>
      </c>
      <c r="V37" s="7">
        <v>1</v>
      </c>
      <c r="W37" s="7">
        <v>1</v>
      </c>
      <c r="X37" s="7">
        <v>1</v>
      </c>
      <c r="Y37" s="7">
        <v>1</v>
      </c>
    </row>
    <row r="38" spans="1:25" ht="51" x14ac:dyDescent="0.3">
      <c r="A38" s="7" t="s">
        <v>96</v>
      </c>
      <c r="B38" s="7" t="s">
        <v>588</v>
      </c>
      <c r="C38" s="7" t="s">
        <v>589</v>
      </c>
      <c r="D38" s="47" t="s">
        <v>776</v>
      </c>
      <c r="E38" s="7" t="s">
        <v>689</v>
      </c>
      <c r="F38" s="7" t="s">
        <v>583</v>
      </c>
      <c r="G38" s="6" t="s">
        <v>153</v>
      </c>
      <c r="H38" s="7" t="s">
        <v>139</v>
      </c>
      <c r="I38" s="7" t="s">
        <v>209</v>
      </c>
      <c r="J38" s="7" t="s">
        <v>154</v>
      </c>
      <c r="K38" s="7" t="s">
        <v>139</v>
      </c>
      <c r="L38" s="7" t="s">
        <v>3</v>
      </c>
      <c r="M38" s="26">
        <f t="shared" si="0"/>
        <v>14</v>
      </c>
      <c r="N38" s="7">
        <v>2</v>
      </c>
      <c r="O38" s="7">
        <v>4</v>
      </c>
      <c r="P38" s="7">
        <v>1</v>
      </c>
      <c r="Q38" s="7">
        <v>1</v>
      </c>
      <c r="R38" s="7">
        <v>1</v>
      </c>
      <c r="S38" s="7">
        <v>0</v>
      </c>
      <c r="T38" s="7">
        <v>2</v>
      </c>
      <c r="U38" s="7">
        <v>1</v>
      </c>
      <c r="V38" s="7">
        <v>1</v>
      </c>
      <c r="W38" s="7">
        <v>1</v>
      </c>
      <c r="X38" s="7">
        <v>0</v>
      </c>
      <c r="Y38" s="7">
        <v>0</v>
      </c>
    </row>
    <row r="39" spans="1:25" ht="51" x14ac:dyDescent="0.3">
      <c r="A39" s="7" t="s">
        <v>96</v>
      </c>
      <c r="B39" s="7" t="s">
        <v>588</v>
      </c>
      <c r="C39" s="7" t="s">
        <v>589</v>
      </c>
      <c r="D39" s="47" t="s">
        <v>778</v>
      </c>
      <c r="E39" s="7" t="s">
        <v>690</v>
      </c>
      <c r="F39" s="7" t="s">
        <v>45</v>
      </c>
      <c r="G39" s="6" t="s">
        <v>585</v>
      </c>
      <c r="H39" s="7" t="s">
        <v>46</v>
      </c>
      <c r="I39" s="7" t="s">
        <v>43</v>
      </c>
      <c r="J39" s="7" t="s">
        <v>47</v>
      </c>
      <c r="K39" s="7" t="s">
        <v>434</v>
      </c>
      <c r="L39" s="7" t="s">
        <v>3</v>
      </c>
      <c r="M39" s="26">
        <f t="shared" si="0"/>
        <v>12</v>
      </c>
      <c r="N39" s="7">
        <v>1</v>
      </c>
      <c r="O39" s="7">
        <v>1</v>
      </c>
      <c r="P39" s="7">
        <v>1</v>
      </c>
      <c r="Q39" s="7">
        <v>1</v>
      </c>
      <c r="R39" s="7">
        <v>1</v>
      </c>
      <c r="S39" s="7">
        <v>1</v>
      </c>
      <c r="T39" s="7">
        <v>1</v>
      </c>
      <c r="U39" s="7">
        <v>1</v>
      </c>
      <c r="V39" s="7">
        <v>1</v>
      </c>
      <c r="W39" s="7">
        <v>1</v>
      </c>
      <c r="X39" s="7">
        <v>1</v>
      </c>
      <c r="Y39" s="7">
        <v>1</v>
      </c>
    </row>
    <row r="40" spans="1:25" ht="51" x14ac:dyDescent="0.3">
      <c r="A40" s="7" t="s">
        <v>96</v>
      </c>
      <c r="B40" s="7" t="s">
        <v>588</v>
      </c>
      <c r="C40" s="7" t="s">
        <v>589</v>
      </c>
      <c r="D40" s="47" t="s">
        <v>778</v>
      </c>
      <c r="E40" s="7" t="s">
        <v>690</v>
      </c>
      <c r="F40" s="7" t="s">
        <v>45</v>
      </c>
      <c r="G40" s="6" t="s">
        <v>585</v>
      </c>
      <c r="H40" s="7" t="s">
        <v>46</v>
      </c>
      <c r="I40" s="7" t="s">
        <v>43</v>
      </c>
      <c r="J40" s="7" t="s">
        <v>47</v>
      </c>
      <c r="K40" s="7" t="s">
        <v>121</v>
      </c>
      <c r="L40" s="7" t="s">
        <v>3</v>
      </c>
      <c r="M40" s="26">
        <f t="shared" si="0"/>
        <v>12</v>
      </c>
      <c r="N40" s="7">
        <v>1</v>
      </c>
      <c r="O40" s="7">
        <v>1</v>
      </c>
      <c r="P40" s="7">
        <v>1</v>
      </c>
      <c r="Q40" s="7">
        <v>1</v>
      </c>
      <c r="R40" s="7">
        <v>1</v>
      </c>
      <c r="S40" s="7">
        <v>1</v>
      </c>
      <c r="T40" s="7">
        <v>1</v>
      </c>
      <c r="U40" s="7">
        <v>1</v>
      </c>
      <c r="V40" s="7">
        <v>1</v>
      </c>
      <c r="W40" s="7">
        <v>1</v>
      </c>
      <c r="X40" s="7">
        <v>1</v>
      </c>
      <c r="Y40" s="7">
        <v>1</v>
      </c>
    </row>
    <row r="41" spans="1:25" ht="51" x14ac:dyDescent="0.3">
      <c r="A41" s="7" t="s">
        <v>96</v>
      </c>
      <c r="B41" s="7" t="s">
        <v>588</v>
      </c>
      <c r="C41" s="7" t="s">
        <v>589</v>
      </c>
      <c r="D41" s="47" t="s">
        <v>778</v>
      </c>
      <c r="E41" s="7" t="s">
        <v>690</v>
      </c>
      <c r="F41" s="7" t="s">
        <v>45</v>
      </c>
      <c r="G41" s="6" t="s">
        <v>585</v>
      </c>
      <c r="H41" s="7" t="s">
        <v>46</v>
      </c>
      <c r="I41" s="7" t="s">
        <v>43</v>
      </c>
      <c r="J41" s="7" t="s">
        <v>47</v>
      </c>
      <c r="K41" s="7" t="s">
        <v>158</v>
      </c>
      <c r="L41" s="7" t="s">
        <v>3</v>
      </c>
      <c r="M41" s="26">
        <f t="shared" si="0"/>
        <v>12</v>
      </c>
      <c r="N41" s="7">
        <v>1</v>
      </c>
      <c r="O41" s="7">
        <v>1</v>
      </c>
      <c r="P41" s="7">
        <v>1</v>
      </c>
      <c r="Q41" s="7">
        <v>1</v>
      </c>
      <c r="R41" s="7">
        <v>1</v>
      </c>
      <c r="S41" s="7">
        <v>1</v>
      </c>
      <c r="T41" s="7">
        <v>1</v>
      </c>
      <c r="U41" s="7">
        <v>1</v>
      </c>
      <c r="V41" s="7">
        <v>1</v>
      </c>
      <c r="W41" s="7">
        <v>1</v>
      </c>
      <c r="X41" s="7">
        <v>1</v>
      </c>
      <c r="Y41" s="7">
        <v>1</v>
      </c>
    </row>
    <row r="42" spans="1:25" ht="51" x14ac:dyDescent="0.3">
      <c r="A42" s="7" t="s">
        <v>96</v>
      </c>
      <c r="B42" s="7" t="s">
        <v>588</v>
      </c>
      <c r="C42" s="7" t="s">
        <v>589</v>
      </c>
      <c r="D42" s="47" t="s">
        <v>778</v>
      </c>
      <c r="E42" s="7" t="s">
        <v>690</v>
      </c>
      <c r="F42" s="7" t="s">
        <v>45</v>
      </c>
      <c r="G42" s="6" t="s">
        <v>585</v>
      </c>
      <c r="H42" s="7" t="s">
        <v>46</v>
      </c>
      <c r="I42" s="7" t="s">
        <v>43</v>
      </c>
      <c r="J42" s="7" t="s">
        <v>47</v>
      </c>
      <c r="K42" s="7" t="s">
        <v>116</v>
      </c>
      <c r="L42" s="7" t="s">
        <v>3</v>
      </c>
      <c r="M42" s="26">
        <f t="shared" si="0"/>
        <v>12</v>
      </c>
      <c r="N42" s="7">
        <v>1</v>
      </c>
      <c r="O42" s="7">
        <v>1</v>
      </c>
      <c r="P42" s="7">
        <v>1</v>
      </c>
      <c r="Q42" s="7">
        <v>1</v>
      </c>
      <c r="R42" s="7">
        <v>1</v>
      </c>
      <c r="S42" s="7">
        <v>1</v>
      </c>
      <c r="T42" s="7">
        <v>1</v>
      </c>
      <c r="U42" s="7">
        <v>1</v>
      </c>
      <c r="V42" s="7">
        <v>1</v>
      </c>
      <c r="W42" s="7">
        <v>1</v>
      </c>
      <c r="X42" s="7">
        <v>1</v>
      </c>
      <c r="Y42" s="7">
        <v>1</v>
      </c>
    </row>
    <row r="43" spans="1:25" ht="51" x14ac:dyDescent="0.3">
      <c r="A43" s="7" t="s">
        <v>96</v>
      </c>
      <c r="B43" s="7" t="s">
        <v>588</v>
      </c>
      <c r="C43" s="7" t="s">
        <v>589</v>
      </c>
      <c r="D43" s="47" t="s">
        <v>778</v>
      </c>
      <c r="E43" s="7" t="s">
        <v>690</v>
      </c>
      <c r="F43" s="7" t="s">
        <v>45</v>
      </c>
      <c r="G43" s="6" t="s">
        <v>585</v>
      </c>
      <c r="H43" s="7" t="s">
        <v>46</v>
      </c>
      <c r="I43" s="7" t="s">
        <v>43</v>
      </c>
      <c r="J43" s="7" t="s">
        <v>269</v>
      </c>
      <c r="K43" s="7" t="s">
        <v>187</v>
      </c>
      <c r="L43" s="7" t="s">
        <v>3</v>
      </c>
      <c r="M43" s="26">
        <f t="shared" si="0"/>
        <v>12</v>
      </c>
      <c r="N43" s="7">
        <v>1</v>
      </c>
      <c r="O43" s="7">
        <v>1</v>
      </c>
      <c r="P43" s="7">
        <v>1</v>
      </c>
      <c r="Q43" s="7">
        <v>1</v>
      </c>
      <c r="R43" s="7">
        <v>1</v>
      </c>
      <c r="S43" s="7">
        <v>1</v>
      </c>
      <c r="T43" s="7">
        <v>1</v>
      </c>
      <c r="U43" s="7">
        <v>1</v>
      </c>
      <c r="V43" s="7">
        <v>1</v>
      </c>
      <c r="W43" s="7">
        <v>1</v>
      </c>
      <c r="X43" s="7">
        <v>1</v>
      </c>
      <c r="Y43" s="7">
        <v>1</v>
      </c>
    </row>
    <row r="44" spans="1:25" ht="51" x14ac:dyDescent="0.3">
      <c r="A44" s="7" t="s">
        <v>96</v>
      </c>
      <c r="B44" s="7" t="s">
        <v>588</v>
      </c>
      <c r="C44" s="7" t="s">
        <v>589</v>
      </c>
      <c r="D44" s="47" t="s">
        <v>778</v>
      </c>
      <c r="E44" s="7" t="s">
        <v>690</v>
      </c>
      <c r="F44" s="7" t="s">
        <v>45</v>
      </c>
      <c r="G44" s="6" t="s">
        <v>585</v>
      </c>
      <c r="H44" s="7" t="s">
        <v>46</v>
      </c>
      <c r="I44" s="7" t="s">
        <v>43</v>
      </c>
      <c r="J44" s="7" t="s">
        <v>269</v>
      </c>
      <c r="K44" s="7" t="s">
        <v>256</v>
      </c>
      <c r="L44" s="7" t="s">
        <v>3</v>
      </c>
      <c r="M44" s="26">
        <f t="shared" si="0"/>
        <v>12</v>
      </c>
      <c r="N44" s="7">
        <v>1</v>
      </c>
      <c r="O44" s="7">
        <v>1</v>
      </c>
      <c r="P44" s="7">
        <v>1</v>
      </c>
      <c r="Q44" s="7">
        <v>1</v>
      </c>
      <c r="R44" s="7">
        <v>1</v>
      </c>
      <c r="S44" s="7">
        <v>1</v>
      </c>
      <c r="T44" s="7">
        <v>1</v>
      </c>
      <c r="U44" s="7">
        <v>1</v>
      </c>
      <c r="V44" s="7">
        <v>1</v>
      </c>
      <c r="W44" s="7">
        <v>1</v>
      </c>
      <c r="X44" s="7">
        <v>1</v>
      </c>
      <c r="Y44" s="7">
        <v>1</v>
      </c>
    </row>
    <row r="45" spans="1:25" ht="51" x14ac:dyDescent="0.3">
      <c r="A45" s="7" t="s">
        <v>96</v>
      </c>
      <c r="B45" s="7" t="s">
        <v>588</v>
      </c>
      <c r="C45" s="7" t="s">
        <v>589</v>
      </c>
      <c r="D45" s="47" t="s">
        <v>778</v>
      </c>
      <c r="E45" s="7" t="s">
        <v>690</v>
      </c>
      <c r="F45" s="7" t="s">
        <v>45</v>
      </c>
      <c r="G45" s="6" t="s">
        <v>585</v>
      </c>
      <c r="H45" s="7" t="s">
        <v>46</v>
      </c>
      <c r="I45" s="7" t="s">
        <v>43</v>
      </c>
      <c r="J45" s="7" t="s">
        <v>47</v>
      </c>
      <c r="K45" s="7" t="s">
        <v>282</v>
      </c>
      <c r="L45" s="7" t="s">
        <v>3</v>
      </c>
      <c r="M45" s="26">
        <f t="shared" si="0"/>
        <v>12</v>
      </c>
      <c r="N45" s="7">
        <v>1</v>
      </c>
      <c r="O45" s="7">
        <v>1</v>
      </c>
      <c r="P45" s="7">
        <v>1</v>
      </c>
      <c r="Q45" s="7">
        <v>1</v>
      </c>
      <c r="R45" s="7">
        <v>1</v>
      </c>
      <c r="S45" s="7">
        <v>1</v>
      </c>
      <c r="T45" s="7">
        <v>1</v>
      </c>
      <c r="U45" s="7">
        <v>1</v>
      </c>
      <c r="V45" s="7">
        <v>1</v>
      </c>
      <c r="W45" s="7">
        <v>1</v>
      </c>
      <c r="X45" s="7">
        <v>1</v>
      </c>
      <c r="Y45" s="7">
        <v>1</v>
      </c>
    </row>
    <row r="46" spans="1:25" ht="51" x14ac:dyDescent="0.3">
      <c r="A46" s="7" t="s">
        <v>96</v>
      </c>
      <c r="B46" s="7" t="s">
        <v>588</v>
      </c>
      <c r="C46" s="7" t="s">
        <v>589</v>
      </c>
      <c r="D46" s="47" t="s">
        <v>778</v>
      </c>
      <c r="E46" s="7" t="s">
        <v>690</v>
      </c>
      <c r="F46" s="7" t="s">
        <v>45</v>
      </c>
      <c r="G46" s="6" t="s">
        <v>585</v>
      </c>
      <c r="H46" s="7" t="s">
        <v>46</v>
      </c>
      <c r="I46" s="7" t="s">
        <v>43</v>
      </c>
      <c r="J46" s="7" t="s">
        <v>47</v>
      </c>
      <c r="K46" s="7" t="s">
        <v>8</v>
      </c>
      <c r="L46" s="7" t="s">
        <v>3</v>
      </c>
      <c r="M46" s="26">
        <f t="shared" si="0"/>
        <v>12</v>
      </c>
      <c r="N46" s="7">
        <v>1</v>
      </c>
      <c r="O46" s="7">
        <v>1</v>
      </c>
      <c r="P46" s="7">
        <v>1</v>
      </c>
      <c r="Q46" s="7">
        <v>1</v>
      </c>
      <c r="R46" s="7">
        <v>1</v>
      </c>
      <c r="S46" s="7">
        <v>1</v>
      </c>
      <c r="T46" s="7">
        <v>1</v>
      </c>
      <c r="U46" s="7">
        <v>1</v>
      </c>
      <c r="V46" s="7">
        <v>1</v>
      </c>
      <c r="W46" s="7">
        <v>1</v>
      </c>
      <c r="X46" s="7">
        <v>1</v>
      </c>
      <c r="Y46" s="7">
        <v>1</v>
      </c>
    </row>
    <row r="47" spans="1:25" ht="51" x14ac:dyDescent="0.3">
      <c r="A47" s="7" t="s">
        <v>96</v>
      </c>
      <c r="B47" s="7" t="s">
        <v>588</v>
      </c>
      <c r="C47" s="7" t="s">
        <v>589</v>
      </c>
      <c r="D47" s="47" t="s">
        <v>778</v>
      </c>
      <c r="E47" s="7" t="s">
        <v>690</v>
      </c>
      <c r="F47" s="7" t="s">
        <v>45</v>
      </c>
      <c r="G47" s="6" t="s">
        <v>585</v>
      </c>
      <c r="H47" s="7" t="s">
        <v>46</v>
      </c>
      <c r="I47" s="7" t="s">
        <v>43</v>
      </c>
      <c r="J47" s="7" t="s">
        <v>47</v>
      </c>
      <c r="K47" s="7" t="s">
        <v>211</v>
      </c>
      <c r="L47" s="7" t="s">
        <v>3</v>
      </c>
      <c r="M47" s="26">
        <f t="shared" si="0"/>
        <v>12</v>
      </c>
      <c r="N47" s="7">
        <v>1</v>
      </c>
      <c r="O47" s="7">
        <v>1</v>
      </c>
      <c r="P47" s="7">
        <v>1</v>
      </c>
      <c r="Q47" s="7">
        <v>1</v>
      </c>
      <c r="R47" s="7">
        <v>1</v>
      </c>
      <c r="S47" s="7">
        <v>1</v>
      </c>
      <c r="T47" s="7">
        <v>1</v>
      </c>
      <c r="U47" s="7">
        <v>1</v>
      </c>
      <c r="V47" s="7">
        <v>1</v>
      </c>
      <c r="W47" s="7">
        <v>1</v>
      </c>
      <c r="X47" s="7">
        <v>1</v>
      </c>
      <c r="Y47" s="7">
        <v>1</v>
      </c>
    </row>
    <row r="48" spans="1:25" ht="51" x14ac:dyDescent="0.3">
      <c r="A48" s="7" t="s">
        <v>96</v>
      </c>
      <c r="B48" s="7" t="s">
        <v>588</v>
      </c>
      <c r="C48" s="7" t="s">
        <v>589</v>
      </c>
      <c r="D48" s="47" t="s">
        <v>778</v>
      </c>
      <c r="E48" s="7" t="s">
        <v>690</v>
      </c>
      <c r="F48" s="7" t="s">
        <v>45</v>
      </c>
      <c r="G48" s="6" t="s">
        <v>585</v>
      </c>
      <c r="H48" s="7" t="s">
        <v>46</v>
      </c>
      <c r="I48" s="7" t="s">
        <v>43</v>
      </c>
      <c r="J48" s="7" t="s">
        <v>47</v>
      </c>
      <c r="K48" s="7" t="s">
        <v>432</v>
      </c>
      <c r="L48" s="7" t="s">
        <v>3</v>
      </c>
      <c r="M48" s="26">
        <f t="shared" si="0"/>
        <v>12</v>
      </c>
      <c r="N48" s="7">
        <v>1</v>
      </c>
      <c r="O48" s="7">
        <v>1</v>
      </c>
      <c r="P48" s="7">
        <v>1</v>
      </c>
      <c r="Q48" s="7">
        <v>1</v>
      </c>
      <c r="R48" s="7">
        <v>1</v>
      </c>
      <c r="S48" s="7">
        <v>1</v>
      </c>
      <c r="T48" s="7">
        <v>1</v>
      </c>
      <c r="U48" s="7">
        <v>1</v>
      </c>
      <c r="V48" s="7">
        <v>1</v>
      </c>
      <c r="W48" s="7">
        <v>1</v>
      </c>
      <c r="X48" s="7">
        <v>1</v>
      </c>
      <c r="Y48" s="7">
        <v>1</v>
      </c>
    </row>
    <row r="49" spans="1:25" ht="51" x14ac:dyDescent="0.3">
      <c r="A49" s="7" t="s">
        <v>96</v>
      </c>
      <c r="B49" s="7" t="s">
        <v>588</v>
      </c>
      <c r="C49" s="7" t="s">
        <v>589</v>
      </c>
      <c r="D49" s="47" t="s">
        <v>778</v>
      </c>
      <c r="E49" s="7" t="s">
        <v>690</v>
      </c>
      <c r="F49" s="7" t="s">
        <v>45</v>
      </c>
      <c r="G49" s="6" t="s">
        <v>585</v>
      </c>
      <c r="H49" s="7" t="s">
        <v>46</v>
      </c>
      <c r="I49" s="7" t="s">
        <v>43</v>
      </c>
      <c r="J49" s="7" t="s">
        <v>47</v>
      </c>
      <c r="K49" s="7" t="s">
        <v>99</v>
      </c>
      <c r="L49" s="7" t="s">
        <v>3</v>
      </c>
      <c r="M49" s="26">
        <f t="shared" si="0"/>
        <v>12</v>
      </c>
      <c r="N49" s="7">
        <v>1</v>
      </c>
      <c r="O49" s="7">
        <v>1</v>
      </c>
      <c r="P49" s="7">
        <v>1</v>
      </c>
      <c r="Q49" s="7">
        <v>1</v>
      </c>
      <c r="R49" s="7">
        <v>1</v>
      </c>
      <c r="S49" s="7">
        <v>1</v>
      </c>
      <c r="T49" s="7">
        <v>1</v>
      </c>
      <c r="U49" s="7">
        <v>1</v>
      </c>
      <c r="V49" s="7">
        <v>1</v>
      </c>
      <c r="W49" s="7">
        <v>1</v>
      </c>
      <c r="X49" s="7">
        <v>1</v>
      </c>
      <c r="Y49" s="7">
        <v>1</v>
      </c>
    </row>
    <row r="50" spans="1:25" ht="51" x14ac:dyDescent="0.3">
      <c r="A50" s="7" t="s">
        <v>96</v>
      </c>
      <c r="B50" s="7" t="s">
        <v>588</v>
      </c>
      <c r="C50" s="7" t="s">
        <v>589</v>
      </c>
      <c r="D50" s="47" t="s">
        <v>778</v>
      </c>
      <c r="E50" s="7" t="s">
        <v>690</v>
      </c>
      <c r="F50" s="7" t="s">
        <v>45</v>
      </c>
      <c r="G50" s="6" t="s">
        <v>585</v>
      </c>
      <c r="H50" s="7" t="s">
        <v>46</v>
      </c>
      <c r="I50" s="7" t="s">
        <v>43</v>
      </c>
      <c r="J50" s="7" t="s">
        <v>47</v>
      </c>
      <c r="K50" s="7" t="s">
        <v>67</v>
      </c>
      <c r="L50" s="7" t="s">
        <v>3</v>
      </c>
      <c r="M50" s="26">
        <f t="shared" si="0"/>
        <v>12</v>
      </c>
      <c r="N50" s="7">
        <v>1</v>
      </c>
      <c r="O50" s="7">
        <v>1</v>
      </c>
      <c r="P50" s="7">
        <v>1</v>
      </c>
      <c r="Q50" s="7">
        <v>1</v>
      </c>
      <c r="R50" s="7">
        <v>1</v>
      </c>
      <c r="S50" s="7">
        <v>1</v>
      </c>
      <c r="T50" s="7">
        <v>1</v>
      </c>
      <c r="U50" s="7">
        <v>1</v>
      </c>
      <c r="V50" s="7">
        <v>1</v>
      </c>
      <c r="W50" s="7">
        <v>1</v>
      </c>
      <c r="X50" s="7">
        <v>1</v>
      </c>
      <c r="Y50" s="7">
        <v>1</v>
      </c>
    </row>
    <row r="51" spans="1:25" ht="51" x14ac:dyDescent="0.3">
      <c r="A51" s="7" t="s">
        <v>96</v>
      </c>
      <c r="B51" s="7" t="s">
        <v>588</v>
      </c>
      <c r="C51" s="7" t="s">
        <v>589</v>
      </c>
      <c r="D51" s="47" t="s">
        <v>778</v>
      </c>
      <c r="E51" s="7" t="s">
        <v>690</v>
      </c>
      <c r="F51" s="7" t="s">
        <v>45</v>
      </c>
      <c r="G51" s="6" t="s">
        <v>585</v>
      </c>
      <c r="H51" s="7" t="s">
        <v>46</v>
      </c>
      <c r="I51" s="7" t="s">
        <v>43</v>
      </c>
      <c r="J51" s="7" t="s">
        <v>47</v>
      </c>
      <c r="K51" s="7" t="s">
        <v>294</v>
      </c>
      <c r="L51" s="7" t="s">
        <v>3</v>
      </c>
      <c r="M51" s="26">
        <f t="shared" si="0"/>
        <v>12</v>
      </c>
      <c r="N51" s="7">
        <v>1</v>
      </c>
      <c r="O51" s="7">
        <v>1</v>
      </c>
      <c r="P51" s="7">
        <v>1</v>
      </c>
      <c r="Q51" s="7">
        <v>1</v>
      </c>
      <c r="R51" s="7">
        <v>1</v>
      </c>
      <c r="S51" s="7">
        <v>1</v>
      </c>
      <c r="T51" s="7">
        <v>1</v>
      </c>
      <c r="U51" s="7">
        <v>1</v>
      </c>
      <c r="V51" s="7">
        <v>1</v>
      </c>
      <c r="W51" s="7">
        <v>1</v>
      </c>
      <c r="X51" s="7">
        <v>1</v>
      </c>
      <c r="Y51" s="7">
        <v>1</v>
      </c>
    </row>
    <row r="52" spans="1:25" ht="51" x14ac:dyDescent="0.3">
      <c r="A52" s="7" t="s">
        <v>96</v>
      </c>
      <c r="B52" s="7" t="s">
        <v>588</v>
      </c>
      <c r="C52" s="7" t="s">
        <v>589</v>
      </c>
      <c r="D52" s="47" t="s">
        <v>778</v>
      </c>
      <c r="E52" s="7" t="s">
        <v>690</v>
      </c>
      <c r="F52" s="7" t="s">
        <v>152</v>
      </c>
      <c r="G52" s="6" t="s">
        <v>585</v>
      </c>
      <c r="H52" s="7" t="s">
        <v>46</v>
      </c>
      <c r="I52" s="7" t="s">
        <v>43</v>
      </c>
      <c r="J52" s="7" t="s">
        <v>47</v>
      </c>
      <c r="K52" s="7" t="s">
        <v>139</v>
      </c>
      <c r="L52" s="7" t="s">
        <v>3</v>
      </c>
      <c r="M52" s="26">
        <f t="shared" si="0"/>
        <v>2</v>
      </c>
      <c r="N52" s="7">
        <v>1</v>
      </c>
      <c r="O52" s="7">
        <v>0</v>
      </c>
      <c r="P52" s="7">
        <v>0</v>
      </c>
      <c r="Q52" s="7">
        <v>0</v>
      </c>
      <c r="R52" s="7">
        <v>0</v>
      </c>
      <c r="S52" s="7">
        <v>0</v>
      </c>
      <c r="T52" s="7">
        <v>1</v>
      </c>
      <c r="U52" s="7">
        <v>0</v>
      </c>
      <c r="V52" s="7">
        <v>0</v>
      </c>
      <c r="W52" s="7">
        <v>0</v>
      </c>
      <c r="X52" s="7">
        <v>0</v>
      </c>
      <c r="Y52" s="7">
        <v>0</v>
      </c>
    </row>
    <row r="53" spans="1:25" ht="51" x14ac:dyDescent="0.3">
      <c r="A53" s="7" t="s">
        <v>96</v>
      </c>
      <c r="B53" s="7" t="s">
        <v>588</v>
      </c>
      <c r="C53" s="7" t="s">
        <v>450</v>
      </c>
      <c r="D53" s="47" t="s">
        <v>776</v>
      </c>
      <c r="E53" s="7" t="s">
        <v>691</v>
      </c>
      <c r="F53" s="7" t="s">
        <v>731</v>
      </c>
      <c r="G53" s="6"/>
      <c r="H53" s="7" t="s">
        <v>415</v>
      </c>
      <c r="I53" s="7" t="s">
        <v>416</v>
      </c>
      <c r="J53" s="7" t="s">
        <v>417</v>
      </c>
      <c r="K53" s="7" t="s">
        <v>282</v>
      </c>
      <c r="L53" s="7" t="s">
        <v>3</v>
      </c>
      <c r="M53" s="26">
        <f t="shared" si="0"/>
        <v>12</v>
      </c>
      <c r="N53" s="7">
        <v>1</v>
      </c>
      <c r="O53" s="7">
        <v>1</v>
      </c>
      <c r="P53" s="7">
        <v>1</v>
      </c>
      <c r="Q53" s="7">
        <v>1</v>
      </c>
      <c r="R53" s="7">
        <v>1</v>
      </c>
      <c r="S53" s="7">
        <v>1</v>
      </c>
      <c r="T53" s="7">
        <v>1</v>
      </c>
      <c r="U53" s="7">
        <v>1</v>
      </c>
      <c r="V53" s="7">
        <v>1</v>
      </c>
      <c r="W53" s="7">
        <v>1</v>
      </c>
      <c r="X53" s="7">
        <v>1</v>
      </c>
      <c r="Y53" s="7">
        <v>1</v>
      </c>
    </row>
    <row r="54" spans="1:25" ht="51" x14ac:dyDescent="0.3">
      <c r="A54" s="7" t="s">
        <v>96</v>
      </c>
      <c r="B54" s="7" t="s">
        <v>588</v>
      </c>
      <c r="C54" s="7" t="s">
        <v>450</v>
      </c>
      <c r="D54" s="47" t="s">
        <v>776</v>
      </c>
      <c r="E54" s="7" t="s">
        <v>691</v>
      </c>
      <c r="F54" s="7" t="s">
        <v>273</v>
      </c>
      <c r="G54" s="6"/>
      <c r="H54" s="7" t="s">
        <v>283</v>
      </c>
      <c r="I54" s="7" t="s">
        <v>108</v>
      </c>
      <c r="J54" s="7" t="s">
        <v>283</v>
      </c>
      <c r="K54" s="7" t="s">
        <v>282</v>
      </c>
      <c r="L54" s="7" t="s">
        <v>3</v>
      </c>
      <c r="M54" s="26">
        <f t="shared" si="0"/>
        <v>12</v>
      </c>
      <c r="N54" s="7">
        <v>1</v>
      </c>
      <c r="O54" s="7">
        <v>1</v>
      </c>
      <c r="P54" s="7">
        <v>1</v>
      </c>
      <c r="Q54" s="7">
        <v>1</v>
      </c>
      <c r="R54" s="7">
        <v>1</v>
      </c>
      <c r="S54" s="7">
        <v>1</v>
      </c>
      <c r="T54" s="7">
        <v>1</v>
      </c>
      <c r="U54" s="7">
        <v>1</v>
      </c>
      <c r="V54" s="7">
        <v>1</v>
      </c>
      <c r="W54" s="7">
        <v>1</v>
      </c>
      <c r="X54" s="7">
        <v>1</v>
      </c>
      <c r="Y54" s="7">
        <v>1</v>
      </c>
    </row>
    <row r="55" spans="1:25" ht="51" x14ac:dyDescent="0.3">
      <c r="A55" s="7" t="s">
        <v>96</v>
      </c>
      <c r="B55" s="7" t="s">
        <v>588</v>
      </c>
      <c r="C55" s="7" t="s">
        <v>450</v>
      </c>
      <c r="D55" s="47" t="s">
        <v>776</v>
      </c>
      <c r="E55" s="7" t="s">
        <v>691</v>
      </c>
      <c r="F55" s="7" t="s">
        <v>277</v>
      </c>
      <c r="G55" s="6"/>
      <c r="H55" s="7" t="s">
        <v>411</v>
      </c>
      <c r="I55" s="7" t="s">
        <v>287</v>
      </c>
      <c r="J55" s="7" t="s">
        <v>288</v>
      </c>
      <c r="K55" s="7" t="s">
        <v>282</v>
      </c>
      <c r="L55" s="7" t="s">
        <v>3</v>
      </c>
      <c r="M55" s="26">
        <f t="shared" si="0"/>
        <v>24</v>
      </c>
      <c r="N55" s="7">
        <v>2</v>
      </c>
      <c r="O55" s="7">
        <v>2</v>
      </c>
      <c r="P55" s="7">
        <v>2</v>
      </c>
      <c r="Q55" s="7">
        <v>2</v>
      </c>
      <c r="R55" s="7">
        <v>2</v>
      </c>
      <c r="S55" s="7">
        <v>2</v>
      </c>
      <c r="T55" s="7">
        <v>2</v>
      </c>
      <c r="U55" s="7">
        <v>2</v>
      </c>
      <c r="V55" s="7">
        <v>2</v>
      </c>
      <c r="W55" s="7">
        <v>2</v>
      </c>
      <c r="X55" s="7">
        <v>2</v>
      </c>
      <c r="Y55" s="7">
        <v>2</v>
      </c>
    </row>
    <row r="56" spans="1:25" ht="51" x14ac:dyDescent="0.3">
      <c r="A56" s="7" t="s">
        <v>96</v>
      </c>
      <c r="B56" s="7" t="s">
        <v>588</v>
      </c>
      <c r="C56" s="7" t="s">
        <v>450</v>
      </c>
      <c r="D56" s="47" t="s">
        <v>776</v>
      </c>
      <c r="E56" s="7" t="s">
        <v>691</v>
      </c>
      <c r="F56" s="7" t="s">
        <v>275</v>
      </c>
      <c r="G56" s="6"/>
      <c r="H56" s="7" t="s">
        <v>409</v>
      </c>
      <c r="I56" s="7" t="s">
        <v>108</v>
      </c>
      <c r="J56" s="7" t="s">
        <v>285</v>
      </c>
      <c r="K56" s="7" t="s">
        <v>282</v>
      </c>
      <c r="L56" s="7" t="s">
        <v>3</v>
      </c>
      <c r="M56" s="26">
        <f t="shared" si="0"/>
        <v>12</v>
      </c>
      <c r="N56" s="7">
        <v>1</v>
      </c>
      <c r="O56" s="7">
        <v>1</v>
      </c>
      <c r="P56" s="7">
        <v>1</v>
      </c>
      <c r="Q56" s="7">
        <v>1</v>
      </c>
      <c r="R56" s="7">
        <v>1</v>
      </c>
      <c r="S56" s="7">
        <v>1</v>
      </c>
      <c r="T56" s="7">
        <v>1</v>
      </c>
      <c r="U56" s="7">
        <v>1</v>
      </c>
      <c r="V56" s="7">
        <v>1</v>
      </c>
      <c r="W56" s="7">
        <v>1</v>
      </c>
      <c r="X56" s="7">
        <v>1</v>
      </c>
      <c r="Y56" s="7">
        <v>1</v>
      </c>
    </row>
    <row r="57" spans="1:25" ht="51" x14ac:dyDescent="0.3">
      <c r="A57" s="7" t="s">
        <v>96</v>
      </c>
      <c r="B57" s="7" t="s">
        <v>588</v>
      </c>
      <c r="C57" s="7" t="s">
        <v>450</v>
      </c>
      <c r="D57" s="47" t="s">
        <v>776</v>
      </c>
      <c r="E57" s="7" t="s">
        <v>691</v>
      </c>
      <c r="F57" s="7" t="s">
        <v>279</v>
      </c>
      <c r="G57" s="6"/>
      <c r="H57" s="7" t="s">
        <v>290</v>
      </c>
      <c r="I57" s="7" t="s">
        <v>414</v>
      </c>
      <c r="J57" s="7" t="s">
        <v>290</v>
      </c>
      <c r="K57" s="7" t="s">
        <v>282</v>
      </c>
      <c r="L57" s="7" t="s">
        <v>3</v>
      </c>
      <c r="M57" s="26">
        <f t="shared" si="0"/>
        <v>12</v>
      </c>
      <c r="N57" s="7">
        <v>1</v>
      </c>
      <c r="O57" s="7">
        <v>1</v>
      </c>
      <c r="P57" s="7">
        <v>1</v>
      </c>
      <c r="Q57" s="7">
        <v>1</v>
      </c>
      <c r="R57" s="7">
        <v>1</v>
      </c>
      <c r="S57" s="7">
        <v>1</v>
      </c>
      <c r="T57" s="7">
        <v>1</v>
      </c>
      <c r="U57" s="7">
        <v>1</v>
      </c>
      <c r="V57" s="7">
        <v>1</v>
      </c>
      <c r="W57" s="7">
        <v>1</v>
      </c>
      <c r="X57" s="7">
        <v>1</v>
      </c>
      <c r="Y57" s="7">
        <v>1</v>
      </c>
    </row>
    <row r="58" spans="1:25" ht="51" x14ac:dyDescent="0.3">
      <c r="A58" s="7" t="s">
        <v>96</v>
      </c>
      <c r="B58" s="7" t="s">
        <v>588</v>
      </c>
      <c r="C58" s="7" t="s">
        <v>450</v>
      </c>
      <c r="D58" s="47" t="s">
        <v>776</v>
      </c>
      <c r="E58" s="7" t="s">
        <v>691</v>
      </c>
      <c r="F58" s="7" t="s">
        <v>278</v>
      </c>
      <c r="G58" s="6"/>
      <c r="H58" s="7" t="s">
        <v>412</v>
      </c>
      <c r="I58" s="7" t="s">
        <v>413</v>
      </c>
      <c r="J58" s="7" t="s">
        <v>289</v>
      </c>
      <c r="K58" s="7" t="s">
        <v>282</v>
      </c>
      <c r="L58" s="7" t="s">
        <v>3</v>
      </c>
      <c r="M58" s="26">
        <f t="shared" si="0"/>
        <v>12</v>
      </c>
      <c r="N58" s="7">
        <v>1</v>
      </c>
      <c r="O58" s="7">
        <v>1</v>
      </c>
      <c r="P58" s="7">
        <v>1</v>
      </c>
      <c r="Q58" s="7">
        <v>1</v>
      </c>
      <c r="R58" s="7">
        <v>1</v>
      </c>
      <c r="S58" s="7">
        <v>1</v>
      </c>
      <c r="T58" s="7">
        <v>1</v>
      </c>
      <c r="U58" s="7">
        <v>1</v>
      </c>
      <c r="V58" s="7">
        <v>1</v>
      </c>
      <c r="W58" s="7">
        <v>1</v>
      </c>
      <c r="X58" s="7">
        <v>1</v>
      </c>
      <c r="Y58" s="7">
        <v>1</v>
      </c>
    </row>
    <row r="59" spans="1:25" ht="51" x14ac:dyDescent="0.3">
      <c r="A59" s="7" t="s">
        <v>96</v>
      </c>
      <c r="B59" s="7" t="s">
        <v>588</v>
      </c>
      <c r="C59" s="7" t="s">
        <v>450</v>
      </c>
      <c r="D59" s="47" t="s">
        <v>776</v>
      </c>
      <c r="E59" s="7" t="s">
        <v>691</v>
      </c>
      <c r="F59" s="7" t="s">
        <v>274</v>
      </c>
      <c r="G59" s="6"/>
      <c r="H59" s="7" t="s">
        <v>284</v>
      </c>
      <c r="I59" s="7" t="s">
        <v>108</v>
      </c>
      <c r="J59" s="7" t="s">
        <v>284</v>
      </c>
      <c r="K59" s="7" t="s">
        <v>282</v>
      </c>
      <c r="L59" s="7" t="s">
        <v>3</v>
      </c>
      <c r="M59" s="26">
        <f t="shared" si="0"/>
        <v>12</v>
      </c>
      <c r="N59" s="7">
        <v>1</v>
      </c>
      <c r="O59" s="7">
        <v>1</v>
      </c>
      <c r="P59" s="7">
        <v>1</v>
      </c>
      <c r="Q59" s="7">
        <v>1</v>
      </c>
      <c r="R59" s="7">
        <v>1</v>
      </c>
      <c r="S59" s="7">
        <v>1</v>
      </c>
      <c r="T59" s="7">
        <v>1</v>
      </c>
      <c r="U59" s="7">
        <v>1</v>
      </c>
      <c r="V59" s="7">
        <v>1</v>
      </c>
      <c r="W59" s="7">
        <v>1</v>
      </c>
      <c r="X59" s="7">
        <v>1</v>
      </c>
      <c r="Y59" s="7">
        <v>1</v>
      </c>
    </row>
    <row r="60" spans="1:25" ht="51" x14ac:dyDescent="0.3">
      <c r="A60" s="7" t="s">
        <v>96</v>
      </c>
      <c r="B60" s="7" t="s">
        <v>588</v>
      </c>
      <c r="C60" s="7" t="s">
        <v>450</v>
      </c>
      <c r="D60" s="47" t="s">
        <v>776</v>
      </c>
      <c r="E60" s="7" t="s">
        <v>691</v>
      </c>
      <c r="F60" s="7" t="s">
        <v>276</v>
      </c>
      <c r="G60" s="6"/>
      <c r="H60" s="7" t="s">
        <v>410</v>
      </c>
      <c r="I60" s="7" t="s">
        <v>108</v>
      </c>
      <c r="J60" s="7" t="s">
        <v>286</v>
      </c>
      <c r="K60" s="7" t="s">
        <v>282</v>
      </c>
      <c r="L60" s="7" t="s">
        <v>3</v>
      </c>
      <c r="M60" s="26">
        <f t="shared" si="0"/>
        <v>12</v>
      </c>
      <c r="N60" s="7">
        <v>1</v>
      </c>
      <c r="O60" s="7">
        <v>1</v>
      </c>
      <c r="P60" s="7">
        <v>1</v>
      </c>
      <c r="Q60" s="7">
        <v>1</v>
      </c>
      <c r="R60" s="7">
        <v>1</v>
      </c>
      <c r="S60" s="7">
        <v>1</v>
      </c>
      <c r="T60" s="7">
        <v>1</v>
      </c>
      <c r="U60" s="7">
        <v>1</v>
      </c>
      <c r="V60" s="7">
        <v>1</v>
      </c>
      <c r="W60" s="7">
        <v>1</v>
      </c>
      <c r="X60" s="7">
        <v>1</v>
      </c>
      <c r="Y60" s="7">
        <v>1</v>
      </c>
    </row>
    <row r="61" spans="1:25" ht="51" x14ac:dyDescent="0.3">
      <c r="A61" s="7" t="s">
        <v>96</v>
      </c>
      <c r="B61" s="7" t="s">
        <v>588</v>
      </c>
      <c r="C61" s="7" t="s">
        <v>450</v>
      </c>
      <c r="D61" s="47" t="s">
        <v>776</v>
      </c>
      <c r="E61" s="7" t="s">
        <v>691</v>
      </c>
      <c r="F61" s="7" t="s">
        <v>272</v>
      </c>
      <c r="G61" s="6"/>
      <c r="H61" s="7" t="s">
        <v>408</v>
      </c>
      <c r="I61" s="7" t="s">
        <v>108</v>
      </c>
      <c r="J61" s="7" t="s">
        <v>281</v>
      </c>
      <c r="K61" s="7" t="s">
        <v>282</v>
      </c>
      <c r="L61" s="7" t="s">
        <v>3</v>
      </c>
      <c r="M61" s="26">
        <f t="shared" si="0"/>
        <v>48</v>
      </c>
      <c r="N61" s="7">
        <v>4</v>
      </c>
      <c r="O61" s="7">
        <v>4</v>
      </c>
      <c r="P61" s="7">
        <v>4</v>
      </c>
      <c r="Q61" s="7">
        <v>4</v>
      </c>
      <c r="R61" s="7">
        <v>4</v>
      </c>
      <c r="S61" s="7">
        <v>4</v>
      </c>
      <c r="T61" s="7">
        <v>4</v>
      </c>
      <c r="U61" s="7">
        <v>4</v>
      </c>
      <c r="V61" s="7">
        <v>4</v>
      </c>
      <c r="W61" s="7">
        <v>4</v>
      </c>
      <c r="X61" s="7">
        <v>4</v>
      </c>
      <c r="Y61" s="7">
        <v>4</v>
      </c>
    </row>
    <row r="62" spans="1:25" ht="51" x14ac:dyDescent="0.3">
      <c r="A62" s="7" t="s">
        <v>96</v>
      </c>
      <c r="B62" s="7" t="s">
        <v>588</v>
      </c>
      <c r="C62" s="7" t="s">
        <v>450</v>
      </c>
      <c r="D62" s="47" t="s">
        <v>778</v>
      </c>
      <c r="E62" s="7" t="s">
        <v>692</v>
      </c>
      <c r="F62" s="7" t="s">
        <v>205</v>
      </c>
      <c r="G62" s="6" t="s">
        <v>206</v>
      </c>
      <c r="H62" s="7" t="s">
        <v>187</v>
      </c>
      <c r="I62" s="7" t="s">
        <v>3</v>
      </c>
      <c r="J62" s="7" t="s">
        <v>199</v>
      </c>
      <c r="K62" s="7" t="s">
        <v>187</v>
      </c>
      <c r="L62" s="7" t="s">
        <v>3</v>
      </c>
      <c r="M62" s="26">
        <f t="shared" si="0"/>
        <v>10</v>
      </c>
      <c r="N62" s="7">
        <v>0</v>
      </c>
      <c r="O62" s="7">
        <v>0</v>
      </c>
      <c r="P62" s="7">
        <v>1</v>
      </c>
      <c r="Q62" s="7">
        <v>1</v>
      </c>
      <c r="R62" s="7">
        <v>1</v>
      </c>
      <c r="S62" s="7">
        <v>1</v>
      </c>
      <c r="T62" s="7">
        <v>1</v>
      </c>
      <c r="U62" s="7">
        <v>1</v>
      </c>
      <c r="V62" s="7">
        <v>1</v>
      </c>
      <c r="W62" s="7">
        <v>1</v>
      </c>
      <c r="X62" s="7">
        <v>1</v>
      </c>
      <c r="Y62" s="7">
        <v>1</v>
      </c>
    </row>
    <row r="63" spans="1:25" ht="51" x14ac:dyDescent="0.3">
      <c r="A63" s="7" t="s">
        <v>96</v>
      </c>
      <c r="B63" s="7" t="s">
        <v>588</v>
      </c>
      <c r="C63" s="7" t="s">
        <v>450</v>
      </c>
      <c r="D63" s="47" t="s">
        <v>778</v>
      </c>
      <c r="E63" s="7" t="s">
        <v>692</v>
      </c>
      <c r="F63" s="7" t="s">
        <v>183</v>
      </c>
      <c r="G63" s="6" t="s">
        <v>184</v>
      </c>
      <c r="H63" s="7" t="s">
        <v>185</v>
      </c>
      <c r="I63" s="7" t="s">
        <v>111</v>
      </c>
      <c r="J63" s="7" t="s">
        <v>186</v>
      </c>
      <c r="K63" s="7" t="s">
        <v>187</v>
      </c>
      <c r="L63" s="7" t="s">
        <v>3</v>
      </c>
      <c r="M63" s="26">
        <f t="shared" si="0"/>
        <v>4</v>
      </c>
      <c r="N63" s="7">
        <v>0</v>
      </c>
      <c r="O63" s="7">
        <v>0</v>
      </c>
      <c r="P63" s="7">
        <v>1</v>
      </c>
      <c r="Q63" s="7">
        <v>0</v>
      </c>
      <c r="R63" s="7">
        <v>0</v>
      </c>
      <c r="S63" s="7">
        <v>1</v>
      </c>
      <c r="T63" s="7">
        <v>0</v>
      </c>
      <c r="U63" s="7">
        <v>0</v>
      </c>
      <c r="V63" s="7">
        <v>1</v>
      </c>
      <c r="W63" s="7">
        <v>0</v>
      </c>
      <c r="X63" s="7">
        <v>0</v>
      </c>
      <c r="Y63" s="7">
        <v>1</v>
      </c>
    </row>
    <row r="64" spans="1:25" ht="51" x14ac:dyDescent="0.3">
      <c r="A64" s="7" t="s">
        <v>96</v>
      </c>
      <c r="B64" s="7" t="s">
        <v>588</v>
      </c>
      <c r="C64" s="7" t="s">
        <v>450</v>
      </c>
      <c r="D64" s="47" t="s">
        <v>778</v>
      </c>
      <c r="E64" s="7" t="s">
        <v>694</v>
      </c>
      <c r="F64" s="7" t="s">
        <v>201</v>
      </c>
      <c r="G64" s="6"/>
      <c r="H64" s="7" t="s">
        <v>202</v>
      </c>
      <c r="I64" s="7" t="s">
        <v>203</v>
      </c>
      <c r="J64" s="7" t="s">
        <v>204</v>
      </c>
      <c r="K64" s="7" t="s">
        <v>187</v>
      </c>
      <c r="L64" s="7" t="s">
        <v>3</v>
      </c>
      <c r="M64" s="26">
        <f t="shared" si="0"/>
        <v>2</v>
      </c>
      <c r="N64" s="7">
        <v>0</v>
      </c>
      <c r="O64" s="7">
        <v>0</v>
      </c>
      <c r="P64" s="7">
        <v>0</v>
      </c>
      <c r="Q64" s="7">
        <v>0</v>
      </c>
      <c r="R64" s="7">
        <v>0</v>
      </c>
      <c r="S64" s="7">
        <v>1</v>
      </c>
      <c r="T64" s="7">
        <v>0</v>
      </c>
      <c r="U64" s="7">
        <v>0</v>
      </c>
      <c r="V64" s="7">
        <v>0</v>
      </c>
      <c r="W64" s="7">
        <v>0</v>
      </c>
      <c r="X64" s="7">
        <v>0</v>
      </c>
      <c r="Y64" s="7">
        <v>1</v>
      </c>
    </row>
    <row r="65" spans="1:25" ht="51" x14ac:dyDescent="0.3">
      <c r="A65" s="7" t="s">
        <v>96</v>
      </c>
      <c r="B65" s="7" t="s">
        <v>588</v>
      </c>
      <c r="C65" s="7" t="s">
        <v>450</v>
      </c>
      <c r="D65" s="47" t="s">
        <v>778</v>
      </c>
      <c r="E65" s="7" t="s">
        <v>693</v>
      </c>
      <c r="F65" s="7" t="s">
        <v>189</v>
      </c>
      <c r="G65" s="6" t="s">
        <v>190</v>
      </c>
      <c r="H65" s="7" t="s">
        <v>191</v>
      </c>
      <c r="I65" s="7" t="s">
        <v>44</v>
      </c>
      <c r="J65" s="7" t="s">
        <v>44</v>
      </c>
      <c r="K65" s="7" t="s">
        <v>187</v>
      </c>
      <c r="L65" s="7" t="s">
        <v>3</v>
      </c>
      <c r="M65" s="26">
        <f t="shared" ref="M65:M128" si="1">SUM(N65:Y65)</f>
        <v>12</v>
      </c>
      <c r="N65" s="7">
        <v>1</v>
      </c>
      <c r="O65" s="7">
        <v>1</v>
      </c>
      <c r="P65" s="7">
        <v>1</v>
      </c>
      <c r="Q65" s="7">
        <v>1</v>
      </c>
      <c r="R65" s="7">
        <v>1</v>
      </c>
      <c r="S65" s="7">
        <v>1</v>
      </c>
      <c r="T65" s="7">
        <v>1</v>
      </c>
      <c r="U65" s="7">
        <v>1</v>
      </c>
      <c r="V65" s="7">
        <v>1</v>
      </c>
      <c r="W65" s="7">
        <v>1</v>
      </c>
      <c r="X65" s="7">
        <v>1</v>
      </c>
      <c r="Y65" s="7">
        <v>1</v>
      </c>
    </row>
    <row r="66" spans="1:25" ht="63.75" x14ac:dyDescent="0.3">
      <c r="A66" s="7" t="s">
        <v>96</v>
      </c>
      <c r="B66" s="7" t="s">
        <v>588</v>
      </c>
      <c r="C66" s="7" t="s">
        <v>450</v>
      </c>
      <c r="D66" s="47" t="s">
        <v>778</v>
      </c>
      <c r="E66" s="7" t="s">
        <v>693</v>
      </c>
      <c r="F66" s="7" t="s">
        <v>192</v>
      </c>
      <c r="G66" s="6" t="s">
        <v>193</v>
      </c>
      <c r="H66" s="7" t="s">
        <v>194</v>
      </c>
      <c r="I66" s="7" t="s">
        <v>108</v>
      </c>
      <c r="J66" s="7" t="s">
        <v>195</v>
      </c>
      <c r="K66" s="7" t="s">
        <v>187</v>
      </c>
      <c r="L66" s="7" t="s">
        <v>3</v>
      </c>
      <c r="M66" s="26">
        <f t="shared" si="1"/>
        <v>12</v>
      </c>
      <c r="N66" s="7">
        <v>1</v>
      </c>
      <c r="O66" s="7">
        <v>1</v>
      </c>
      <c r="P66" s="7">
        <v>1</v>
      </c>
      <c r="Q66" s="7">
        <v>1</v>
      </c>
      <c r="R66" s="7">
        <v>1</v>
      </c>
      <c r="S66" s="7">
        <v>1</v>
      </c>
      <c r="T66" s="7">
        <v>1</v>
      </c>
      <c r="U66" s="7">
        <v>1</v>
      </c>
      <c r="V66" s="7">
        <v>1</v>
      </c>
      <c r="W66" s="7">
        <v>1</v>
      </c>
      <c r="X66" s="7">
        <v>1</v>
      </c>
      <c r="Y66" s="7">
        <v>1</v>
      </c>
    </row>
    <row r="67" spans="1:25" ht="51" x14ac:dyDescent="0.3">
      <c r="A67" s="7" t="s">
        <v>96</v>
      </c>
      <c r="B67" s="7" t="s">
        <v>588</v>
      </c>
      <c r="C67" s="7" t="s">
        <v>450</v>
      </c>
      <c r="D67" s="47" t="s">
        <v>778</v>
      </c>
      <c r="E67" s="7" t="s">
        <v>693</v>
      </c>
      <c r="F67" s="7" t="s">
        <v>196</v>
      </c>
      <c r="G67" s="6" t="s">
        <v>197</v>
      </c>
      <c r="H67" s="7" t="s">
        <v>422</v>
      </c>
      <c r="I67" s="7" t="s">
        <v>198</v>
      </c>
      <c r="J67" s="7" t="s">
        <v>199</v>
      </c>
      <c r="K67" s="7" t="s">
        <v>187</v>
      </c>
      <c r="L67" s="7" t="s">
        <v>3</v>
      </c>
      <c r="M67" s="26">
        <f t="shared" si="1"/>
        <v>10</v>
      </c>
      <c r="N67" s="7">
        <v>0</v>
      </c>
      <c r="O67" s="7">
        <v>0</v>
      </c>
      <c r="P67" s="7">
        <v>1</v>
      </c>
      <c r="Q67" s="7">
        <v>1</v>
      </c>
      <c r="R67" s="7">
        <v>1</v>
      </c>
      <c r="S67" s="7">
        <v>1</v>
      </c>
      <c r="T67" s="7">
        <v>1</v>
      </c>
      <c r="U67" s="7">
        <v>1</v>
      </c>
      <c r="V67" s="7">
        <v>1</v>
      </c>
      <c r="W67" s="7">
        <v>1</v>
      </c>
      <c r="X67" s="7">
        <v>1</v>
      </c>
      <c r="Y67" s="7">
        <v>1</v>
      </c>
    </row>
    <row r="68" spans="1:25" ht="51" x14ac:dyDescent="0.3">
      <c r="A68" s="7" t="s">
        <v>96</v>
      </c>
      <c r="B68" s="7" t="s">
        <v>588</v>
      </c>
      <c r="C68" s="7" t="s">
        <v>450</v>
      </c>
      <c r="D68" s="47" t="s">
        <v>778</v>
      </c>
      <c r="E68" s="7" t="s">
        <v>726</v>
      </c>
      <c r="F68" s="7" t="s">
        <v>403</v>
      </c>
      <c r="G68" s="6" t="s">
        <v>50</v>
      </c>
      <c r="H68" s="7" t="s">
        <v>139</v>
      </c>
      <c r="I68" s="7" t="s">
        <v>3</v>
      </c>
      <c r="J68" s="7" t="s">
        <v>153</v>
      </c>
      <c r="K68" s="7" t="s">
        <v>139</v>
      </c>
      <c r="L68" s="7" t="s">
        <v>3</v>
      </c>
      <c r="M68" s="26">
        <f t="shared" si="1"/>
        <v>12</v>
      </c>
      <c r="N68" s="7">
        <v>1</v>
      </c>
      <c r="O68" s="7">
        <v>1</v>
      </c>
      <c r="P68" s="7">
        <v>1</v>
      </c>
      <c r="Q68" s="7">
        <v>1</v>
      </c>
      <c r="R68" s="7">
        <v>1</v>
      </c>
      <c r="S68" s="7">
        <v>1</v>
      </c>
      <c r="T68" s="7">
        <v>1</v>
      </c>
      <c r="U68" s="7">
        <v>1</v>
      </c>
      <c r="V68" s="7">
        <v>1</v>
      </c>
      <c r="W68" s="7">
        <v>1</v>
      </c>
      <c r="X68" s="7">
        <v>1</v>
      </c>
      <c r="Y68" s="7">
        <v>1</v>
      </c>
    </row>
    <row r="69" spans="1:25" ht="51" x14ac:dyDescent="0.3">
      <c r="A69" s="7" t="s">
        <v>96</v>
      </c>
      <c r="B69" s="7" t="s">
        <v>588</v>
      </c>
      <c r="C69" s="7" t="s">
        <v>450</v>
      </c>
      <c r="D69" s="27" t="s">
        <v>779</v>
      </c>
      <c r="E69" s="7" t="s">
        <v>727</v>
      </c>
      <c r="F69" s="7" t="s">
        <v>135</v>
      </c>
      <c r="G69" s="6"/>
      <c r="H69" s="7" t="s">
        <v>136</v>
      </c>
      <c r="I69" s="7" t="s">
        <v>137</v>
      </c>
      <c r="J69" s="7" t="s">
        <v>138</v>
      </c>
      <c r="K69" s="7" t="s">
        <v>139</v>
      </c>
      <c r="L69" s="7" t="s">
        <v>3</v>
      </c>
      <c r="M69" s="26">
        <f t="shared" si="1"/>
        <v>2</v>
      </c>
      <c r="N69" s="7">
        <v>0</v>
      </c>
      <c r="O69" s="7">
        <v>0</v>
      </c>
      <c r="P69" s="7">
        <v>1</v>
      </c>
      <c r="Q69" s="7">
        <v>0</v>
      </c>
      <c r="R69" s="7">
        <v>0</v>
      </c>
      <c r="S69" s="7">
        <v>0</v>
      </c>
      <c r="T69" s="7">
        <v>0</v>
      </c>
      <c r="U69" s="7">
        <v>0</v>
      </c>
      <c r="V69" s="7">
        <v>1</v>
      </c>
      <c r="W69" s="7">
        <v>0</v>
      </c>
      <c r="X69" s="7">
        <v>0</v>
      </c>
      <c r="Y69" s="7">
        <v>0</v>
      </c>
    </row>
    <row r="70" spans="1:25" ht="51" x14ac:dyDescent="0.3">
      <c r="A70" s="7" t="s">
        <v>96</v>
      </c>
      <c r="B70" s="7" t="s">
        <v>588</v>
      </c>
      <c r="C70" s="7" t="s">
        <v>450</v>
      </c>
      <c r="D70" s="47" t="s">
        <v>778</v>
      </c>
      <c r="E70" s="7" t="s">
        <v>727</v>
      </c>
      <c r="F70" s="7" t="s">
        <v>140</v>
      </c>
      <c r="G70" s="6"/>
      <c r="H70" s="7" t="s">
        <v>141</v>
      </c>
      <c r="I70" s="7" t="s">
        <v>142</v>
      </c>
      <c r="J70" s="7" t="s">
        <v>142</v>
      </c>
      <c r="K70" s="7" t="s">
        <v>139</v>
      </c>
      <c r="L70" s="7" t="s">
        <v>3</v>
      </c>
      <c r="M70" s="26">
        <f t="shared" si="1"/>
        <v>1</v>
      </c>
      <c r="N70" s="7">
        <v>1</v>
      </c>
      <c r="O70" s="7">
        <v>0</v>
      </c>
      <c r="P70" s="7">
        <v>0</v>
      </c>
      <c r="Q70" s="7">
        <v>0</v>
      </c>
      <c r="R70" s="7">
        <v>0</v>
      </c>
      <c r="S70" s="7">
        <v>0</v>
      </c>
      <c r="T70" s="7">
        <v>0</v>
      </c>
      <c r="U70" s="7">
        <v>0</v>
      </c>
      <c r="V70" s="7">
        <v>0</v>
      </c>
      <c r="W70" s="7">
        <v>0</v>
      </c>
      <c r="X70" s="7">
        <v>0</v>
      </c>
      <c r="Y70" s="7">
        <v>0</v>
      </c>
    </row>
    <row r="71" spans="1:25" ht="51" x14ac:dyDescent="0.3">
      <c r="A71" s="7" t="s">
        <v>96</v>
      </c>
      <c r="B71" s="7" t="s">
        <v>588</v>
      </c>
      <c r="C71" s="7" t="s">
        <v>450</v>
      </c>
      <c r="D71" s="47" t="s">
        <v>778</v>
      </c>
      <c r="E71" s="7" t="s">
        <v>727</v>
      </c>
      <c r="F71" s="7" t="s">
        <v>143</v>
      </c>
      <c r="G71" s="6"/>
      <c r="H71" s="7" t="s">
        <v>144</v>
      </c>
      <c r="I71" s="7" t="s">
        <v>590</v>
      </c>
      <c r="J71" s="7" t="s">
        <v>145</v>
      </c>
      <c r="K71" s="7" t="s">
        <v>139</v>
      </c>
      <c r="L71" s="7" t="s">
        <v>3</v>
      </c>
      <c r="M71" s="26">
        <f t="shared" si="1"/>
        <v>15</v>
      </c>
      <c r="N71" s="7">
        <v>1</v>
      </c>
      <c r="O71" s="7">
        <v>1</v>
      </c>
      <c r="P71" s="7">
        <v>1</v>
      </c>
      <c r="Q71" s="7">
        <v>2</v>
      </c>
      <c r="R71" s="7">
        <v>2</v>
      </c>
      <c r="S71" s="7">
        <v>1</v>
      </c>
      <c r="T71" s="7">
        <v>1</v>
      </c>
      <c r="U71" s="7">
        <v>2</v>
      </c>
      <c r="V71" s="7">
        <v>1</v>
      </c>
      <c r="W71" s="7">
        <v>1</v>
      </c>
      <c r="X71" s="7">
        <v>2</v>
      </c>
      <c r="Y71" s="7"/>
    </row>
    <row r="72" spans="1:25" ht="51" x14ac:dyDescent="0.3">
      <c r="A72" s="7" t="s">
        <v>96</v>
      </c>
      <c r="B72" s="7" t="s">
        <v>588</v>
      </c>
      <c r="C72" s="7" t="s">
        <v>450</v>
      </c>
      <c r="D72" s="47" t="s">
        <v>778</v>
      </c>
      <c r="E72" s="7" t="s">
        <v>727</v>
      </c>
      <c r="F72" s="7" t="s">
        <v>146</v>
      </c>
      <c r="G72" s="6"/>
      <c r="H72" s="7" t="s">
        <v>147</v>
      </c>
      <c r="I72" s="7" t="s">
        <v>394</v>
      </c>
      <c r="J72" s="7" t="s">
        <v>402</v>
      </c>
      <c r="K72" s="7" t="s">
        <v>139</v>
      </c>
      <c r="L72" s="7" t="s">
        <v>3</v>
      </c>
      <c r="M72" s="26">
        <f t="shared" si="1"/>
        <v>12</v>
      </c>
      <c r="N72" s="7">
        <v>1</v>
      </c>
      <c r="O72" s="7">
        <v>1</v>
      </c>
      <c r="P72" s="7">
        <v>1</v>
      </c>
      <c r="Q72" s="7">
        <v>1</v>
      </c>
      <c r="R72" s="7">
        <v>1</v>
      </c>
      <c r="S72" s="7">
        <v>1</v>
      </c>
      <c r="T72" s="7">
        <v>1</v>
      </c>
      <c r="U72" s="7">
        <v>1</v>
      </c>
      <c r="V72" s="7">
        <v>1</v>
      </c>
      <c r="W72" s="7">
        <v>1</v>
      </c>
      <c r="X72" s="7">
        <v>1</v>
      </c>
      <c r="Y72" s="7">
        <v>1</v>
      </c>
    </row>
    <row r="73" spans="1:25" ht="51" x14ac:dyDescent="0.3">
      <c r="A73" s="7" t="s">
        <v>96</v>
      </c>
      <c r="B73" s="7" t="s">
        <v>588</v>
      </c>
      <c r="C73" s="7" t="s">
        <v>450</v>
      </c>
      <c r="D73" s="47" t="s">
        <v>776</v>
      </c>
      <c r="E73" s="7" t="s">
        <v>727</v>
      </c>
      <c r="F73" s="7" t="s">
        <v>148</v>
      </c>
      <c r="G73" s="6"/>
      <c r="H73" s="7" t="s">
        <v>149</v>
      </c>
      <c r="I73" s="7" t="s">
        <v>244</v>
      </c>
      <c r="J73" s="7" t="s">
        <v>151</v>
      </c>
      <c r="K73" s="7" t="s">
        <v>139</v>
      </c>
      <c r="L73" s="7" t="s">
        <v>3</v>
      </c>
      <c r="M73" s="26">
        <f t="shared" si="1"/>
        <v>3</v>
      </c>
      <c r="N73" s="7">
        <v>1</v>
      </c>
      <c r="O73" s="7">
        <v>0</v>
      </c>
      <c r="P73" s="7">
        <v>0</v>
      </c>
      <c r="Q73" s="7">
        <v>0</v>
      </c>
      <c r="R73" s="7">
        <v>1</v>
      </c>
      <c r="S73" s="7">
        <v>0</v>
      </c>
      <c r="T73" s="7">
        <v>0</v>
      </c>
      <c r="U73" s="7">
        <v>0</v>
      </c>
      <c r="V73" s="7">
        <v>1</v>
      </c>
      <c r="W73" s="7">
        <v>0</v>
      </c>
      <c r="X73" s="7">
        <v>0</v>
      </c>
      <c r="Y73" s="7">
        <v>0</v>
      </c>
    </row>
    <row r="74" spans="1:25" ht="63.75" x14ac:dyDescent="0.3">
      <c r="A74" s="7" t="s">
        <v>96</v>
      </c>
      <c r="B74" s="7" t="s">
        <v>588</v>
      </c>
      <c r="C74" s="7" t="s">
        <v>450</v>
      </c>
      <c r="D74" s="47" t="s">
        <v>778</v>
      </c>
      <c r="E74" s="7" t="s">
        <v>728</v>
      </c>
      <c r="F74" s="7" t="s">
        <v>89</v>
      </c>
      <c r="G74" s="6"/>
      <c r="H74" s="7" t="s">
        <v>90</v>
      </c>
      <c r="I74" s="7" t="s">
        <v>91</v>
      </c>
      <c r="J74" s="7" t="s">
        <v>92</v>
      </c>
      <c r="K74" s="7" t="s">
        <v>67</v>
      </c>
      <c r="L74" s="7" t="s">
        <v>3</v>
      </c>
      <c r="M74" s="26">
        <f t="shared" si="1"/>
        <v>12</v>
      </c>
      <c r="N74" s="7">
        <v>1</v>
      </c>
      <c r="O74" s="7">
        <v>1</v>
      </c>
      <c r="P74" s="7">
        <v>1</v>
      </c>
      <c r="Q74" s="7">
        <v>1</v>
      </c>
      <c r="R74" s="7">
        <v>1</v>
      </c>
      <c r="S74" s="7">
        <v>1</v>
      </c>
      <c r="T74" s="7">
        <v>1</v>
      </c>
      <c r="U74" s="7">
        <v>1</v>
      </c>
      <c r="V74" s="7">
        <v>1</v>
      </c>
      <c r="W74" s="7">
        <v>1</v>
      </c>
      <c r="X74" s="7">
        <v>1</v>
      </c>
      <c r="Y74" s="7">
        <v>1</v>
      </c>
    </row>
    <row r="75" spans="1:25" ht="63.75" x14ac:dyDescent="0.3">
      <c r="A75" s="7" t="s">
        <v>96</v>
      </c>
      <c r="B75" s="7" t="s">
        <v>588</v>
      </c>
      <c r="C75" s="7" t="s">
        <v>450</v>
      </c>
      <c r="D75" s="47" t="s">
        <v>778</v>
      </c>
      <c r="E75" s="7" t="s">
        <v>728</v>
      </c>
      <c r="F75" s="7" t="s">
        <v>80</v>
      </c>
      <c r="G75" s="6" t="s">
        <v>81</v>
      </c>
      <c r="H75" s="7" t="s">
        <v>82</v>
      </c>
      <c r="I75" s="7" t="s">
        <v>83</v>
      </c>
      <c r="J75" s="7" t="s">
        <v>84</v>
      </c>
      <c r="K75" s="7" t="s">
        <v>67</v>
      </c>
      <c r="L75" s="7" t="s">
        <v>3</v>
      </c>
      <c r="M75" s="26">
        <f t="shared" si="1"/>
        <v>6</v>
      </c>
      <c r="N75" s="7">
        <v>0</v>
      </c>
      <c r="O75" s="7">
        <v>1</v>
      </c>
      <c r="P75" s="7">
        <v>0</v>
      </c>
      <c r="Q75" s="7">
        <v>1</v>
      </c>
      <c r="R75" s="7">
        <v>0</v>
      </c>
      <c r="S75" s="7">
        <v>1</v>
      </c>
      <c r="T75" s="7">
        <v>0</v>
      </c>
      <c r="U75" s="7">
        <v>1</v>
      </c>
      <c r="V75" s="7">
        <v>0</v>
      </c>
      <c r="W75" s="7">
        <v>1</v>
      </c>
      <c r="X75" s="7">
        <v>0</v>
      </c>
      <c r="Y75" s="7">
        <v>1</v>
      </c>
    </row>
    <row r="76" spans="1:25" ht="63.75" x14ac:dyDescent="0.3">
      <c r="A76" s="7" t="s">
        <v>96</v>
      </c>
      <c r="B76" s="7" t="s">
        <v>588</v>
      </c>
      <c r="C76" s="7" t="s">
        <v>450</v>
      </c>
      <c r="D76" s="47" t="s">
        <v>778</v>
      </c>
      <c r="E76" s="7" t="s">
        <v>728</v>
      </c>
      <c r="F76" s="7" t="s">
        <v>70</v>
      </c>
      <c r="G76" s="6" t="s">
        <v>393</v>
      </c>
      <c r="H76" s="7" t="s">
        <v>71</v>
      </c>
      <c r="I76" s="7" t="s">
        <v>72</v>
      </c>
      <c r="J76" s="7" t="s">
        <v>73</v>
      </c>
      <c r="K76" s="7" t="s">
        <v>67</v>
      </c>
      <c r="L76" s="7" t="s">
        <v>3</v>
      </c>
      <c r="M76" s="26">
        <f t="shared" si="1"/>
        <v>80</v>
      </c>
      <c r="N76" s="7">
        <v>0</v>
      </c>
      <c r="O76" s="7">
        <v>8</v>
      </c>
      <c r="P76" s="7">
        <v>8</v>
      </c>
      <c r="Q76" s="7">
        <v>8</v>
      </c>
      <c r="R76" s="7">
        <v>8</v>
      </c>
      <c r="S76" s="7">
        <v>8</v>
      </c>
      <c r="T76" s="7">
        <v>8</v>
      </c>
      <c r="U76" s="7">
        <v>8</v>
      </c>
      <c r="V76" s="7">
        <v>8</v>
      </c>
      <c r="W76" s="7">
        <v>8</v>
      </c>
      <c r="X76" s="7">
        <v>8</v>
      </c>
      <c r="Y76" s="7">
        <v>0</v>
      </c>
    </row>
    <row r="77" spans="1:25" ht="63.75" x14ac:dyDescent="0.3">
      <c r="A77" s="7" t="s">
        <v>96</v>
      </c>
      <c r="B77" s="7" t="s">
        <v>588</v>
      </c>
      <c r="C77" s="7" t="s">
        <v>450</v>
      </c>
      <c r="D77" s="47" t="s">
        <v>778</v>
      </c>
      <c r="E77" s="7" t="s">
        <v>728</v>
      </c>
      <c r="F77" s="7" t="s">
        <v>77</v>
      </c>
      <c r="G77" s="6" t="s">
        <v>393</v>
      </c>
      <c r="H77" s="7" t="s">
        <v>71</v>
      </c>
      <c r="I77" s="7" t="s">
        <v>72</v>
      </c>
      <c r="J77" s="7" t="s">
        <v>78</v>
      </c>
      <c r="K77" s="7" t="s">
        <v>67</v>
      </c>
      <c r="L77" s="7" t="s">
        <v>3</v>
      </c>
      <c r="M77" s="26">
        <f t="shared" si="1"/>
        <v>150</v>
      </c>
      <c r="N77" s="7">
        <v>0</v>
      </c>
      <c r="O77" s="7">
        <v>15</v>
      </c>
      <c r="P77" s="7">
        <v>15</v>
      </c>
      <c r="Q77" s="7">
        <v>15</v>
      </c>
      <c r="R77" s="7">
        <v>15</v>
      </c>
      <c r="S77" s="7">
        <v>15</v>
      </c>
      <c r="T77" s="7">
        <v>15</v>
      </c>
      <c r="U77" s="7">
        <v>15</v>
      </c>
      <c r="V77" s="7">
        <v>15</v>
      </c>
      <c r="W77" s="7">
        <v>15</v>
      </c>
      <c r="X77" s="7">
        <v>15</v>
      </c>
      <c r="Y77" s="7">
        <v>0</v>
      </c>
    </row>
    <row r="78" spans="1:25" ht="63.75" x14ac:dyDescent="0.3">
      <c r="A78" s="7" t="s">
        <v>96</v>
      </c>
      <c r="B78" s="7" t="s">
        <v>588</v>
      </c>
      <c r="C78" s="7" t="s">
        <v>450</v>
      </c>
      <c r="D78" s="47" t="s">
        <v>778</v>
      </c>
      <c r="E78" s="7" t="s">
        <v>728</v>
      </c>
      <c r="F78" s="7" t="s">
        <v>74</v>
      </c>
      <c r="G78" s="6" t="s">
        <v>393</v>
      </c>
      <c r="H78" s="7" t="s">
        <v>75</v>
      </c>
      <c r="I78" s="7" t="s">
        <v>76</v>
      </c>
      <c r="J78" s="7" t="s">
        <v>44</v>
      </c>
      <c r="K78" s="7" t="s">
        <v>67</v>
      </c>
      <c r="L78" s="7" t="s">
        <v>3</v>
      </c>
      <c r="M78" s="26">
        <f t="shared" si="1"/>
        <v>10</v>
      </c>
      <c r="N78" s="7">
        <v>0</v>
      </c>
      <c r="O78" s="7">
        <v>1</v>
      </c>
      <c r="P78" s="7">
        <v>1</v>
      </c>
      <c r="Q78" s="7">
        <v>1</v>
      </c>
      <c r="R78" s="7">
        <v>1</v>
      </c>
      <c r="S78" s="7">
        <v>1</v>
      </c>
      <c r="T78" s="7">
        <v>1</v>
      </c>
      <c r="U78" s="7">
        <v>1</v>
      </c>
      <c r="V78" s="7">
        <v>1</v>
      </c>
      <c r="W78" s="7">
        <v>1</v>
      </c>
      <c r="X78" s="7">
        <v>1</v>
      </c>
      <c r="Y78" s="7">
        <v>0</v>
      </c>
    </row>
    <row r="79" spans="1:25" ht="63.75" x14ac:dyDescent="0.3">
      <c r="A79" s="7" t="s">
        <v>96</v>
      </c>
      <c r="B79" s="7" t="s">
        <v>588</v>
      </c>
      <c r="C79" s="7" t="s">
        <v>450</v>
      </c>
      <c r="D79" s="47" t="s">
        <v>778</v>
      </c>
      <c r="E79" s="7" t="s">
        <v>728</v>
      </c>
      <c r="F79" s="7" t="s">
        <v>79</v>
      </c>
      <c r="G79" s="6" t="s">
        <v>393</v>
      </c>
      <c r="H79" s="7" t="s">
        <v>75</v>
      </c>
      <c r="I79" s="7" t="s">
        <v>394</v>
      </c>
      <c r="J79" s="7" t="s">
        <v>44</v>
      </c>
      <c r="K79" s="7" t="s">
        <v>67</v>
      </c>
      <c r="L79" s="7" t="s">
        <v>3</v>
      </c>
      <c r="M79" s="26">
        <f t="shared" si="1"/>
        <v>10</v>
      </c>
      <c r="N79" s="7">
        <v>0</v>
      </c>
      <c r="O79" s="7">
        <v>1</v>
      </c>
      <c r="P79" s="7">
        <v>1</v>
      </c>
      <c r="Q79" s="7">
        <v>1</v>
      </c>
      <c r="R79" s="7">
        <v>1</v>
      </c>
      <c r="S79" s="7">
        <v>1</v>
      </c>
      <c r="T79" s="7">
        <v>1</v>
      </c>
      <c r="U79" s="7">
        <v>1</v>
      </c>
      <c r="V79" s="7">
        <v>1</v>
      </c>
      <c r="W79" s="7">
        <v>1</v>
      </c>
      <c r="X79" s="7">
        <v>1</v>
      </c>
      <c r="Y79" s="7">
        <v>0</v>
      </c>
    </row>
    <row r="80" spans="1:25" ht="63.75" x14ac:dyDescent="0.3">
      <c r="A80" s="7" t="s">
        <v>96</v>
      </c>
      <c r="B80" s="7" t="s">
        <v>588</v>
      </c>
      <c r="C80" s="7" t="s">
        <v>450</v>
      </c>
      <c r="D80" s="27" t="s">
        <v>777</v>
      </c>
      <c r="E80" s="7" t="s">
        <v>728</v>
      </c>
      <c r="F80" s="7" t="s">
        <v>85</v>
      </c>
      <c r="G80" s="6"/>
      <c r="H80" s="7" t="s">
        <v>86</v>
      </c>
      <c r="I80" s="7" t="s">
        <v>87</v>
      </c>
      <c r="J80" s="7" t="s">
        <v>88</v>
      </c>
      <c r="K80" s="7" t="s">
        <v>67</v>
      </c>
      <c r="L80" s="7" t="s">
        <v>3</v>
      </c>
      <c r="M80" s="26">
        <f t="shared" si="1"/>
        <v>12</v>
      </c>
      <c r="N80" s="7">
        <v>1</v>
      </c>
      <c r="O80" s="7">
        <v>1</v>
      </c>
      <c r="P80" s="7">
        <v>1</v>
      </c>
      <c r="Q80" s="7">
        <v>1</v>
      </c>
      <c r="R80" s="7">
        <v>1</v>
      </c>
      <c r="S80" s="7">
        <v>1</v>
      </c>
      <c r="T80" s="7">
        <v>1</v>
      </c>
      <c r="U80" s="7">
        <v>1</v>
      </c>
      <c r="V80" s="7">
        <v>1</v>
      </c>
      <c r="W80" s="7">
        <v>1</v>
      </c>
      <c r="X80" s="7">
        <v>1</v>
      </c>
      <c r="Y80" s="7">
        <v>1</v>
      </c>
    </row>
    <row r="81" spans="1:25" ht="63.75" x14ac:dyDescent="0.3">
      <c r="A81" s="7" t="s">
        <v>96</v>
      </c>
      <c r="B81" s="7" t="s">
        <v>588</v>
      </c>
      <c r="C81" s="7" t="s">
        <v>450</v>
      </c>
      <c r="D81" s="47" t="s">
        <v>778</v>
      </c>
      <c r="E81" s="7" t="s">
        <v>728</v>
      </c>
      <c r="F81" s="7" t="s">
        <v>68</v>
      </c>
      <c r="G81" s="6" t="s">
        <v>393</v>
      </c>
      <c r="H81" s="7" t="s">
        <v>69</v>
      </c>
      <c r="I81" s="7" t="s">
        <v>44</v>
      </c>
      <c r="J81" s="7" t="s">
        <v>44</v>
      </c>
      <c r="K81" s="7" t="s">
        <v>67</v>
      </c>
      <c r="L81" s="7" t="s">
        <v>3</v>
      </c>
      <c r="M81" s="26">
        <f t="shared" si="1"/>
        <v>12</v>
      </c>
      <c r="N81" s="7">
        <v>1</v>
      </c>
      <c r="O81" s="7">
        <v>1</v>
      </c>
      <c r="P81" s="7">
        <v>1</v>
      </c>
      <c r="Q81" s="7">
        <v>1</v>
      </c>
      <c r="R81" s="7">
        <v>1</v>
      </c>
      <c r="S81" s="7">
        <v>1</v>
      </c>
      <c r="T81" s="7">
        <v>1</v>
      </c>
      <c r="U81" s="7">
        <v>1</v>
      </c>
      <c r="V81" s="7">
        <v>1</v>
      </c>
      <c r="W81" s="7">
        <v>1</v>
      </c>
      <c r="X81" s="7">
        <v>1</v>
      </c>
      <c r="Y81" s="7">
        <v>1</v>
      </c>
    </row>
    <row r="82" spans="1:25" ht="76.5" x14ac:dyDescent="0.3">
      <c r="A82" s="7" t="s">
        <v>96</v>
      </c>
      <c r="B82" s="7" t="s">
        <v>588</v>
      </c>
      <c r="C82" s="7" t="s">
        <v>450</v>
      </c>
      <c r="D82" s="47" t="s">
        <v>778</v>
      </c>
      <c r="E82" s="7" t="s">
        <v>728</v>
      </c>
      <c r="F82" s="7" t="s">
        <v>64</v>
      </c>
      <c r="G82" s="6" t="s">
        <v>393</v>
      </c>
      <c r="H82" s="7" t="s">
        <v>65</v>
      </c>
      <c r="I82" s="7" t="s">
        <v>43</v>
      </c>
      <c r="J82" s="7" t="s">
        <v>66</v>
      </c>
      <c r="K82" s="7" t="s">
        <v>67</v>
      </c>
      <c r="L82" s="7" t="s">
        <v>3</v>
      </c>
      <c r="M82" s="26">
        <f t="shared" si="1"/>
        <v>4.5</v>
      </c>
      <c r="N82" s="7">
        <v>0.4</v>
      </c>
      <c r="O82" s="7">
        <v>0.4</v>
      </c>
      <c r="P82" s="7">
        <v>0.3</v>
      </c>
      <c r="Q82" s="7">
        <v>0.3</v>
      </c>
      <c r="R82" s="7">
        <v>0.3</v>
      </c>
      <c r="S82" s="7">
        <v>0.4</v>
      </c>
      <c r="T82" s="7">
        <v>0.4</v>
      </c>
      <c r="U82" s="7">
        <v>0.4</v>
      </c>
      <c r="V82" s="7">
        <v>0.4</v>
      </c>
      <c r="W82" s="7">
        <v>0.4</v>
      </c>
      <c r="X82" s="7">
        <v>0.4</v>
      </c>
      <c r="Y82" s="7">
        <v>0.4</v>
      </c>
    </row>
    <row r="83" spans="1:25" ht="89.25" x14ac:dyDescent="0.3">
      <c r="A83" s="7" t="s">
        <v>96</v>
      </c>
      <c r="B83" s="7" t="s">
        <v>588</v>
      </c>
      <c r="C83" s="7" t="s">
        <v>450</v>
      </c>
      <c r="D83" s="27" t="s">
        <v>777</v>
      </c>
      <c r="E83" s="7" t="s">
        <v>729</v>
      </c>
      <c r="F83" s="7" t="s">
        <v>119</v>
      </c>
      <c r="G83" s="6"/>
      <c r="H83" s="7" t="s">
        <v>88</v>
      </c>
      <c r="I83" s="7" t="s">
        <v>120</v>
      </c>
      <c r="J83" s="7" t="s">
        <v>88</v>
      </c>
      <c r="K83" s="7" t="s">
        <v>116</v>
      </c>
      <c r="L83" s="7" t="s">
        <v>3</v>
      </c>
      <c r="M83" s="26">
        <f t="shared" si="1"/>
        <v>12</v>
      </c>
      <c r="N83" s="7">
        <v>1</v>
      </c>
      <c r="O83" s="7">
        <v>1</v>
      </c>
      <c r="P83" s="7">
        <v>1</v>
      </c>
      <c r="Q83" s="7">
        <v>1</v>
      </c>
      <c r="R83" s="7">
        <v>1</v>
      </c>
      <c r="S83" s="7">
        <v>1</v>
      </c>
      <c r="T83" s="7">
        <v>1</v>
      </c>
      <c r="U83" s="7">
        <v>1</v>
      </c>
      <c r="V83" s="7">
        <v>1</v>
      </c>
      <c r="W83" s="7">
        <v>1</v>
      </c>
      <c r="X83" s="7">
        <v>1</v>
      </c>
      <c r="Y83" s="7">
        <v>1</v>
      </c>
    </row>
    <row r="84" spans="1:25" ht="51" x14ac:dyDescent="0.3">
      <c r="A84" s="7" t="s">
        <v>96</v>
      </c>
      <c r="B84" s="7" t="s">
        <v>588</v>
      </c>
      <c r="C84" s="7" t="s">
        <v>766</v>
      </c>
      <c r="D84" s="47" t="s">
        <v>778</v>
      </c>
      <c r="E84" s="7" t="s">
        <v>695</v>
      </c>
      <c r="F84" s="7" t="s">
        <v>260</v>
      </c>
      <c r="G84" s="6"/>
      <c r="H84" s="7" t="s">
        <v>261</v>
      </c>
      <c r="I84" s="7" t="s">
        <v>43</v>
      </c>
      <c r="J84" s="7" t="s">
        <v>262</v>
      </c>
      <c r="K84" s="7" t="s">
        <v>256</v>
      </c>
      <c r="L84" s="7" t="s">
        <v>3</v>
      </c>
      <c r="M84" s="26">
        <f t="shared" si="1"/>
        <v>0.99999999999999989</v>
      </c>
      <c r="N84" s="7">
        <v>0</v>
      </c>
      <c r="O84" s="7">
        <v>0</v>
      </c>
      <c r="P84" s="7">
        <v>0.1</v>
      </c>
      <c r="Q84" s="7">
        <v>0.1</v>
      </c>
      <c r="R84" s="7">
        <v>0.1</v>
      </c>
      <c r="S84" s="7">
        <v>0.1</v>
      </c>
      <c r="T84" s="7">
        <v>0.1</v>
      </c>
      <c r="U84" s="7">
        <v>0.1</v>
      </c>
      <c r="V84" s="7">
        <v>0.1</v>
      </c>
      <c r="W84" s="7">
        <v>0.1</v>
      </c>
      <c r="X84" s="7">
        <v>0.1</v>
      </c>
      <c r="Y84" s="7">
        <v>0.1</v>
      </c>
    </row>
    <row r="85" spans="1:25" ht="51" x14ac:dyDescent="0.3">
      <c r="A85" s="7" t="s">
        <v>96</v>
      </c>
      <c r="B85" s="7" t="s">
        <v>588</v>
      </c>
      <c r="C85" s="7" t="s">
        <v>766</v>
      </c>
      <c r="D85" s="27" t="s">
        <v>779</v>
      </c>
      <c r="E85" s="7" t="s">
        <v>695</v>
      </c>
      <c r="F85" s="7" t="s">
        <v>263</v>
      </c>
      <c r="G85" s="6"/>
      <c r="H85" s="7" t="s">
        <v>264</v>
      </c>
      <c r="I85" s="7" t="s">
        <v>43</v>
      </c>
      <c r="J85" s="7" t="s">
        <v>265</v>
      </c>
      <c r="K85" s="7" t="s">
        <v>256</v>
      </c>
      <c r="L85" s="7" t="s">
        <v>3</v>
      </c>
      <c r="M85" s="26">
        <f t="shared" si="1"/>
        <v>1</v>
      </c>
      <c r="N85" s="7">
        <v>0</v>
      </c>
      <c r="O85" s="7">
        <v>0</v>
      </c>
      <c r="P85" s="7">
        <v>0</v>
      </c>
      <c r="Q85" s="7">
        <v>0.3</v>
      </c>
      <c r="R85" s="7">
        <v>0</v>
      </c>
      <c r="S85" s="7">
        <v>0</v>
      </c>
      <c r="T85" s="7">
        <v>0</v>
      </c>
      <c r="U85" s="7">
        <v>0.3</v>
      </c>
      <c r="V85" s="7">
        <v>0</v>
      </c>
      <c r="W85" s="7">
        <v>0</v>
      </c>
      <c r="X85" s="7">
        <v>0</v>
      </c>
      <c r="Y85" s="7">
        <v>0.4</v>
      </c>
    </row>
    <row r="86" spans="1:25" ht="51" x14ac:dyDescent="0.3">
      <c r="A86" s="7" t="s">
        <v>96</v>
      </c>
      <c r="B86" s="7" t="s">
        <v>588</v>
      </c>
      <c r="C86" s="7" t="s">
        <v>766</v>
      </c>
      <c r="D86" s="27" t="s">
        <v>778</v>
      </c>
      <c r="E86" s="7" t="s">
        <v>695</v>
      </c>
      <c r="F86" s="7" t="s">
        <v>267</v>
      </c>
      <c r="G86" s="6"/>
      <c r="H86" s="7" t="s">
        <v>267</v>
      </c>
      <c r="I86" s="7" t="s">
        <v>108</v>
      </c>
      <c r="J86" s="7" t="s">
        <v>418</v>
      </c>
      <c r="K86" s="7" t="s">
        <v>256</v>
      </c>
      <c r="L86" s="7" t="s">
        <v>3</v>
      </c>
      <c r="M86" s="26">
        <f t="shared" si="1"/>
        <v>4</v>
      </c>
      <c r="N86" s="7">
        <v>0</v>
      </c>
      <c r="O86" s="7">
        <v>0</v>
      </c>
      <c r="P86" s="7">
        <v>0</v>
      </c>
      <c r="Q86" s="7">
        <v>1</v>
      </c>
      <c r="R86" s="7">
        <v>0</v>
      </c>
      <c r="S86" s="7">
        <v>1</v>
      </c>
      <c r="T86" s="7">
        <v>0</v>
      </c>
      <c r="U86" s="7">
        <v>0</v>
      </c>
      <c r="V86" s="7">
        <v>0</v>
      </c>
      <c r="W86" s="7">
        <v>1</v>
      </c>
      <c r="X86" s="7">
        <v>0</v>
      </c>
      <c r="Y86" s="7">
        <v>1</v>
      </c>
    </row>
    <row r="87" spans="1:25" ht="82.5" x14ac:dyDescent="0.3">
      <c r="A87" s="7" t="s">
        <v>96</v>
      </c>
      <c r="B87" s="7" t="s">
        <v>588</v>
      </c>
      <c r="C87" s="7" t="s">
        <v>766</v>
      </c>
      <c r="D87" s="47" t="s">
        <v>783</v>
      </c>
      <c r="E87" s="7" t="s">
        <v>696</v>
      </c>
      <c r="F87" s="7" t="s">
        <v>266</v>
      </c>
      <c r="G87" s="6"/>
      <c r="H87" s="7" t="s">
        <v>264</v>
      </c>
      <c r="I87" s="7" t="s">
        <v>43</v>
      </c>
      <c r="J87" s="7" t="s">
        <v>262</v>
      </c>
      <c r="K87" s="7" t="s">
        <v>256</v>
      </c>
      <c r="L87" s="7" t="s">
        <v>3</v>
      </c>
      <c r="M87" s="26">
        <f t="shared" si="1"/>
        <v>0.99999999999999989</v>
      </c>
      <c r="N87" s="7">
        <v>0</v>
      </c>
      <c r="O87" s="7">
        <v>0</v>
      </c>
      <c r="P87" s="7">
        <v>0.1</v>
      </c>
      <c r="Q87" s="7">
        <v>0.1</v>
      </c>
      <c r="R87" s="7">
        <v>0.1</v>
      </c>
      <c r="S87" s="7">
        <v>0.1</v>
      </c>
      <c r="T87" s="7">
        <v>0.1</v>
      </c>
      <c r="U87" s="7">
        <v>0.1</v>
      </c>
      <c r="V87" s="7">
        <v>0.1</v>
      </c>
      <c r="W87" s="7">
        <v>0.1</v>
      </c>
      <c r="X87" s="7">
        <v>0.1</v>
      </c>
      <c r="Y87" s="7">
        <v>0.1</v>
      </c>
    </row>
    <row r="88" spans="1:25" ht="51" x14ac:dyDescent="0.3">
      <c r="A88" s="7" t="s">
        <v>96</v>
      </c>
      <c r="B88" s="7" t="s">
        <v>588</v>
      </c>
      <c r="C88" s="7" t="s">
        <v>766</v>
      </c>
      <c r="D88" s="27" t="s">
        <v>779</v>
      </c>
      <c r="E88" s="7" t="s">
        <v>696</v>
      </c>
      <c r="F88" s="7" t="s">
        <v>257</v>
      </c>
      <c r="G88" s="6"/>
      <c r="H88" s="7" t="s">
        <v>258</v>
      </c>
      <c r="I88" s="7" t="s">
        <v>259</v>
      </c>
      <c r="J88" s="7" t="s">
        <v>255</v>
      </c>
      <c r="K88" s="7" t="s">
        <v>256</v>
      </c>
      <c r="L88" s="7" t="s">
        <v>3</v>
      </c>
      <c r="M88" s="26">
        <f t="shared" si="1"/>
        <v>1</v>
      </c>
      <c r="N88" s="7">
        <v>0</v>
      </c>
      <c r="O88" s="7">
        <v>1</v>
      </c>
      <c r="P88" s="7">
        <v>0</v>
      </c>
      <c r="Q88" s="7">
        <v>0</v>
      </c>
      <c r="R88" s="7">
        <v>0</v>
      </c>
      <c r="S88" s="7">
        <v>0</v>
      </c>
      <c r="T88" s="7">
        <v>0</v>
      </c>
      <c r="U88" s="7">
        <v>0</v>
      </c>
      <c r="V88" s="7">
        <v>0</v>
      </c>
      <c r="W88" s="7">
        <v>0</v>
      </c>
      <c r="X88" s="7">
        <v>0</v>
      </c>
      <c r="Y88" s="7">
        <v>0</v>
      </c>
    </row>
    <row r="89" spans="1:25" ht="51" x14ac:dyDescent="0.3">
      <c r="A89" s="7" t="s">
        <v>96</v>
      </c>
      <c r="B89" s="7" t="s">
        <v>588</v>
      </c>
      <c r="C89" s="7" t="s">
        <v>766</v>
      </c>
      <c r="D89" s="27" t="s">
        <v>777</v>
      </c>
      <c r="E89" s="7" t="s">
        <v>696</v>
      </c>
      <c r="F89" s="7" t="s">
        <v>252</v>
      </c>
      <c r="G89" s="6"/>
      <c r="H89" s="7" t="s">
        <v>253</v>
      </c>
      <c r="I89" s="7" t="s">
        <v>254</v>
      </c>
      <c r="J89" s="7" t="s">
        <v>255</v>
      </c>
      <c r="K89" s="7" t="s">
        <v>256</v>
      </c>
      <c r="L89" s="7" t="s">
        <v>3</v>
      </c>
      <c r="M89" s="26">
        <f t="shared" si="1"/>
        <v>1</v>
      </c>
      <c r="N89" s="7">
        <v>0</v>
      </c>
      <c r="O89" s="7">
        <v>1</v>
      </c>
      <c r="P89" s="7">
        <v>0</v>
      </c>
      <c r="Q89" s="7">
        <v>0</v>
      </c>
      <c r="R89" s="7">
        <v>0</v>
      </c>
      <c r="S89" s="7">
        <v>0</v>
      </c>
      <c r="T89" s="7">
        <v>0</v>
      </c>
      <c r="U89" s="7">
        <v>0</v>
      </c>
      <c r="V89" s="7">
        <v>0</v>
      </c>
      <c r="W89" s="7">
        <v>0</v>
      </c>
      <c r="X89" s="7">
        <v>0</v>
      </c>
      <c r="Y89" s="7">
        <v>0</v>
      </c>
    </row>
    <row r="90" spans="1:25" ht="51" x14ac:dyDescent="0.3">
      <c r="A90" s="7" t="s">
        <v>96</v>
      </c>
      <c r="B90" s="7" t="s">
        <v>588</v>
      </c>
      <c r="C90" s="7" t="s">
        <v>766</v>
      </c>
      <c r="D90" s="27" t="s">
        <v>778</v>
      </c>
      <c r="E90" s="7" t="s">
        <v>697</v>
      </c>
      <c r="F90" s="7" t="s">
        <v>419</v>
      </c>
      <c r="G90" s="6" t="s">
        <v>585</v>
      </c>
      <c r="H90" s="7" t="s">
        <v>420</v>
      </c>
      <c r="I90" s="7" t="s">
        <v>303</v>
      </c>
      <c r="J90" s="7" t="s">
        <v>421</v>
      </c>
      <c r="K90" s="7" t="s">
        <v>256</v>
      </c>
      <c r="L90" s="7" t="s">
        <v>3</v>
      </c>
      <c r="M90" s="26">
        <f t="shared" si="1"/>
        <v>12</v>
      </c>
      <c r="N90" s="7">
        <v>1</v>
      </c>
      <c r="O90" s="7">
        <v>1</v>
      </c>
      <c r="P90" s="7">
        <v>1</v>
      </c>
      <c r="Q90" s="7">
        <v>1</v>
      </c>
      <c r="R90" s="7">
        <v>1</v>
      </c>
      <c r="S90" s="7">
        <v>1</v>
      </c>
      <c r="T90" s="7">
        <v>1</v>
      </c>
      <c r="U90" s="7">
        <v>1</v>
      </c>
      <c r="V90" s="7">
        <v>1</v>
      </c>
      <c r="W90" s="7">
        <v>1</v>
      </c>
      <c r="X90" s="7">
        <v>1</v>
      </c>
      <c r="Y90" s="7">
        <v>1</v>
      </c>
    </row>
    <row r="91" spans="1:25" ht="51" x14ac:dyDescent="0.3">
      <c r="A91" s="7" t="s">
        <v>96</v>
      </c>
      <c r="B91" s="7" t="s">
        <v>588</v>
      </c>
      <c r="C91" s="7" t="s">
        <v>766</v>
      </c>
      <c r="D91" s="27" t="s">
        <v>778</v>
      </c>
      <c r="E91" s="7" t="s">
        <v>697</v>
      </c>
      <c r="F91" s="7" t="s">
        <v>48</v>
      </c>
      <c r="G91" s="6" t="s">
        <v>585</v>
      </c>
      <c r="H91" s="7" t="s">
        <v>49</v>
      </c>
      <c r="I91" s="7" t="s">
        <v>43</v>
      </c>
      <c r="J91" s="7" t="s">
        <v>50</v>
      </c>
      <c r="K91" s="7" t="s">
        <v>139</v>
      </c>
      <c r="L91" s="7" t="s">
        <v>3</v>
      </c>
      <c r="M91" s="26">
        <f t="shared" si="1"/>
        <v>12</v>
      </c>
      <c r="N91" s="7">
        <v>1</v>
      </c>
      <c r="O91" s="7">
        <v>1</v>
      </c>
      <c r="P91" s="7">
        <v>1</v>
      </c>
      <c r="Q91" s="7">
        <v>1</v>
      </c>
      <c r="R91" s="7">
        <v>1</v>
      </c>
      <c r="S91" s="7">
        <v>1</v>
      </c>
      <c r="T91" s="7">
        <v>1</v>
      </c>
      <c r="U91" s="7">
        <v>1</v>
      </c>
      <c r="V91" s="7">
        <v>1</v>
      </c>
      <c r="W91" s="7">
        <v>1</v>
      </c>
      <c r="X91" s="7">
        <v>1</v>
      </c>
      <c r="Y91" s="7">
        <v>1</v>
      </c>
    </row>
    <row r="92" spans="1:25" ht="51" x14ac:dyDescent="0.3">
      <c r="A92" s="7" t="s">
        <v>96</v>
      </c>
      <c r="B92" s="7" t="s">
        <v>588</v>
      </c>
      <c r="C92" s="7" t="s">
        <v>766</v>
      </c>
      <c r="D92" s="27" t="s">
        <v>778</v>
      </c>
      <c r="E92" s="7" t="s">
        <v>697</v>
      </c>
      <c r="F92" s="7" t="s">
        <v>48</v>
      </c>
      <c r="G92" s="6" t="s">
        <v>585</v>
      </c>
      <c r="H92" s="7" t="s">
        <v>49</v>
      </c>
      <c r="I92" s="7" t="s">
        <v>43</v>
      </c>
      <c r="J92" s="7" t="s">
        <v>50</v>
      </c>
      <c r="K92" s="7" t="s">
        <v>434</v>
      </c>
      <c r="L92" s="7" t="s">
        <v>3</v>
      </c>
      <c r="M92" s="26">
        <f t="shared" si="1"/>
        <v>12</v>
      </c>
      <c r="N92" s="7">
        <v>1</v>
      </c>
      <c r="O92" s="7">
        <v>1</v>
      </c>
      <c r="P92" s="7">
        <v>1</v>
      </c>
      <c r="Q92" s="7">
        <v>1</v>
      </c>
      <c r="R92" s="7">
        <v>1</v>
      </c>
      <c r="S92" s="7">
        <v>1</v>
      </c>
      <c r="T92" s="7">
        <v>1</v>
      </c>
      <c r="U92" s="7">
        <v>1</v>
      </c>
      <c r="V92" s="7">
        <v>1</v>
      </c>
      <c r="W92" s="7">
        <v>1</v>
      </c>
      <c r="X92" s="7">
        <v>1</v>
      </c>
      <c r="Y92" s="7">
        <v>1</v>
      </c>
    </row>
    <row r="93" spans="1:25" ht="51" x14ac:dyDescent="0.3">
      <c r="A93" s="7" t="s">
        <v>96</v>
      </c>
      <c r="B93" s="7" t="s">
        <v>588</v>
      </c>
      <c r="C93" s="7" t="s">
        <v>766</v>
      </c>
      <c r="D93" s="27" t="s">
        <v>778</v>
      </c>
      <c r="E93" s="7" t="s">
        <v>697</v>
      </c>
      <c r="F93" s="7" t="s">
        <v>48</v>
      </c>
      <c r="G93" s="6" t="s">
        <v>585</v>
      </c>
      <c r="H93" s="7" t="s">
        <v>49</v>
      </c>
      <c r="I93" s="7" t="s">
        <v>43</v>
      </c>
      <c r="J93" s="7" t="s">
        <v>50</v>
      </c>
      <c r="K93" s="7" t="s">
        <v>121</v>
      </c>
      <c r="L93" s="7" t="s">
        <v>3</v>
      </c>
      <c r="M93" s="26">
        <f t="shared" si="1"/>
        <v>12</v>
      </c>
      <c r="N93" s="7">
        <v>1</v>
      </c>
      <c r="O93" s="7">
        <v>1</v>
      </c>
      <c r="P93" s="7">
        <v>1</v>
      </c>
      <c r="Q93" s="7">
        <v>1</v>
      </c>
      <c r="R93" s="7">
        <v>1</v>
      </c>
      <c r="S93" s="7">
        <v>1</v>
      </c>
      <c r="T93" s="7">
        <v>1</v>
      </c>
      <c r="U93" s="7">
        <v>1</v>
      </c>
      <c r="V93" s="7">
        <v>1</v>
      </c>
      <c r="W93" s="7">
        <v>1</v>
      </c>
      <c r="X93" s="7">
        <v>1</v>
      </c>
      <c r="Y93" s="7">
        <v>1</v>
      </c>
    </row>
    <row r="94" spans="1:25" ht="51" x14ac:dyDescent="0.3">
      <c r="A94" s="7" t="s">
        <v>96</v>
      </c>
      <c r="B94" s="7" t="s">
        <v>588</v>
      </c>
      <c r="C94" s="7" t="s">
        <v>766</v>
      </c>
      <c r="D94" s="27" t="s">
        <v>778</v>
      </c>
      <c r="E94" s="7" t="s">
        <v>697</v>
      </c>
      <c r="F94" s="7" t="s">
        <v>48</v>
      </c>
      <c r="G94" s="6" t="s">
        <v>585</v>
      </c>
      <c r="H94" s="7" t="s">
        <v>49</v>
      </c>
      <c r="I94" s="7" t="s">
        <v>43</v>
      </c>
      <c r="J94" s="7" t="s">
        <v>50</v>
      </c>
      <c r="K94" s="7" t="s">
        <v>158</v>
      </c>
      <c r="L94" s="7" t="s">
        <v>3</v>
      </c>
      <c r="M94" s="26">
        <f t="shared" si="1"/>
        <v>12</v>
      </c>
      <c r="N94" s="7">
        <v>1</v>
      </c>
      <c r="O94" s="7">
        <v>1</v>
      </c>
      <c r="P94" s="7">
        <v>1</v>
      </c>
      <c r="Q94" s="7">
        <v>1</v>
      </c>
      <c r="R94" s="7">
        <v>1</v>
      </c>
      <c r="S94" s="7">
        <v>1</v>
      </c>
      <c r="T94" s="7">
        <v>1</v>
      </c>
      <c r="U94" s="7">
        <v>1</v>
      </c>
      <c r="V94" s="7">
        <v>1</v>
      </c>
      <c r="W94" s="7">
        <v>1</v>
      </c>
      <c r="X94" s="7">
        <v>1</v>
      </c>
      <c r="Y94" s="7">
        <v>1</v>
      </c>
    </row>
    <row r="95" spans="1:25" ht="51" x14ac:dyDescent="0.3">
      <c r="A95" s="7" t="s">
        <v>96</v>
      </c>
      <c r="B95" s="7" t="s">
        <v>588</v>
      </c>
      <c r="C95" s="7" t="s">
        <v>766</v>
      </c>
      <c r="D95" s="27" t="s">
        <v>778</v>
      </c>
      <c r="E95" s="7" t="s">
        <v>697</v>
      </c>
      <c r="F95" s="7" t="s">
        <v>48</v>
      </c>
      <c r="G95" s="6" t="s">
        <v>585</v>
      </c>
      <c r="H95" s="7" t="s">
        <v>49</v>
      </c>
      <c r="I95" s="7" t="s">
        <v>43</v>
      </c>
      <c r="J95" s="7" t="s">
        <v>50</v>
      </c>
      <c r="K95" s="7" t="s">
        <v>294</v>
      </c>
      <c r="L95" s="7" t="s">
        <v>3</v>
      </c>
      <c r="M95" s="26">
        <f t="shared" si="1"/>
        <v>12</v>
      </c>
      <c r="N95" s="7">
        <v>1</v>
      </c>
      <c r="O95" s="7">
        <v>1</v>
      </c>
      <c r="P95" s="7">
        <v>1</v>
      </c>
      <c r="Q95" s="7">
        <v>1</v>
      </c>
      <c r="R95" s="7">
        <v>1</v>
      </c>
      <c r="S95" s="7">
        <v>1</v>
      </c>
      <c r="T95" s="7">
        <v>1</v>
      </c>
      <c r="U95" s="7">
        <v>1</v>
      </c>
      <c r="V95" s="7">
        <v>1</v>
      </c>
      <c r="W95" s="7">
        <v>1</v>
      </c>
      <c r="X95" s="7">
        <v>1</v>
      </c>
      <c r="Y95" s="7">
        <v>1</v>
      </c>
    </row>
    <row r="96" spans="1:25" ht="51" x14ac:dyDescent="0.3">
      <c r="A96" s="7" t="s">
        <v>96</v>
      </c>
      <c r="B96" s="7" t="s">
        <v>588</v>
      </c>
      <c r="C96" s="7" t="s">
        <v>766</v>
      </c>
      <c r="D96" s="27" t="s">
        <v>778</v>
      </c>
      <c r="E96" s="7" t="s">
        <v>697</v>
      </c>
      <c r="F96" s="7" t="s">
        <v>48</v>
      </c>
      <c r="G96" s="6" t="s">
        <v>585</v>
      </c>
      <c r="H96" s="7" t="s">
        <v>49</v>
      </c>
      <c r="I96" s="7" t="s">
        <v>43</v>
      </c>
      <c r="J96" s="7" t="s">
        <v>50</v>
      </c>
      <c r="K96" s="7" t="s">
        <v>116</v>
      </c>
      <c r="L96" s="7" t="s">
        <v>3</v>
      </c>
      <c r="M96" s="26">
        <f t="shared" si="1"/>
        <v>12</v>
      </c>
      <c r="N96" s="7">
        <v>1</v>
      </c>
      <c r="O96" s="7">
        <v>1</v>
      </c>
      <c r="P96" s="7">
        <v>1</v>
      </c>
      <c r="Q96" s="7">
        <v>1</v>
      </c>
      <c r="R96" s="7">
        <v>1</v>
      </c>
      <c r="S96" s="7">
        <v>1</v>
      </c>
      <c r="T96" s="7">
        <v>1</v>
      </c>
      <c r="U96" s="7">
        <v>1</v>
      </c>
      <c r="V96" s="7">
        <v>1</v>
      </c>
      <c r="W96" s="7">
        <v>1</v>
      </c>
      <c r="X96" s="7">
        <v>1</v>
      </c>
      <c r="Y96" s="7">
        <v>1</v>
      </c>
    </row>
    <row r="97" spans="1:25" ht="51" x14ac:dyDescent="0.3">
      <c r="A97" s="7" t="s">
        <v>96</v>
      </c>
      <c r="B97" s="7" t="s">
        <v>588</v>
      </c>
      <c r="C97" s="7" t="s">
        <v>766</v>
      </c>
      <c r="D97" s="27" t="s">
        <v>778</v>
      </c>
      <c r="E97" s="7" t="s">
        <v>697</v>
      </c>
      <c r="F97" s="7" t="s">
        <v>48</v>
      </c>
      <c r="G97" s="6" t="s">
        <v>585</v>
      </c>
      <c r="H97" s="7" t="s">
        <v>49</v>
      </c>
      <c r="I97" s="7" t="s">
        <v>43</v>
      </c>
      <c r="J97" s="7" t="s">
        <v>270</v>
      </c>
      <c r="K97" s="7" t="s">
        <v>187</v>
      </c>
      <c r="L97" s="7" t="s">
        <v>3</v>
      </c>
      <c r="M97" s="26">
        <f t="shared" si="1"/>
        <v>12</v>
      </c>
      <c r="N97" s="7">
        <v>1</v>
      </c>
      <c r="O97" s="7">
        <v>1</v>
      </c>
      <c r="P97" s="7">
        <v>1</v>
      </c>
      <c r="Q97" s="7">
        <v>1</v>
      </c>
      <c r="R97" s="7">
        <v>1</v>
      </c>
      <c r="S97" s="7">
        <v>1</v>
      </c>
      <c r="T97" s="7">
        <v>1</v>
      </c>
      <c r="U97" s="7">
        <v>1</v>
      </c>
      <c r="V97" s="7">
        <v>1</v>
      </c>
      <c r="W97" s="7">
        <v>1</v>
      </c>
      <c r="X97" s="7">
        <v>1</v>
      </c>
      <c r="Y97" s="7">
        <v>1</v>
      </c>
    </row>
    <row r="98" spans="1:25" ht="51" x14ac:dyDescent="0.3">
      <c r="A98" s="7" t="s">
        <v>96</v>
      </c>
      <c r="B98" s="7" t="s">
        <v>588</v>
      </c>
      <c r="C98" s="7" t="s">
        <v>766</v>
      </c>
      <c r="D98" s="27" t="s">
        <v>778</v>
      </c>
      <c r="E98" s="7" t="s">
        <v>697</v>
      </c>
      <c r="F98" s="7" t="s">
        <v>48</v>
      </c>
      <c r="G98" s="6" t="s">
        <v>585</v>
      </c>
      <c r="H98" s="7" t="s">
        <v>49</v>
      </c>
      <c r="I98" s="7" t="s">
        <v>43</v>
      </c>
      <c r="J98" s="7" t="s">
        <v>270</v>
      </c>
      <c r="K98" s="7" t="s">
        <v>256</v>
      </c>
      <c r="L98" s="7" t="s">
        <v>3</v>
      </c>
      <c r="M98" s="26">
        <f t="shared" si="1"/>
        <v>12</v>
      </c>
      <c r="N98" s="7">
        <v>1</v>
      </c>
      <c r="O98" s="7">
        <v>1</v>
      </c>
      <c r="P98" s="7">
        <v>1</v>
      </c>
      <c r="Q98" s="7">
        <v>1</v>
      </c>
      <c r="R98" s="7">
        <v>1</v>
      </c>
      <c r="S98" s="7">
        <v>1</v>
      </c>
      <c r="T98" s="7">
        <v>1</v>
      </c>
      <c r="U98" s="7">
        <v>1</v>
      </c>
      <c r="V98" s="7">
        <v>1</v>
      </c>
      <c r="W98" s="7">
        <v>1</v>
      </c>
      <c r="X98" s="7">
        <v>1</v>
      </c>
      <c r="Y98" s="7">
        <v>1</v>
      </c>
    </row>
    <row r="99" spans="1:25" ht="51" x14ac:dyDescent="0.3">
      <c r="A99" s="7" t="s">
        <v>96</v>
      </c>
      <c r="B99" s="7" t="s">
        <v>588</v>
      </c>
      <c r="C99" s="7" t="s">
        <v>766</v>
      </c>
      <c r="D99" s="27" t="s">
        <v>778</v>
      </c>
      <c r="E99" s="7" t="s">
        <v>697</v>
      </c>
      <c r="F99" s="7" t="s">
        <v>48</v>
      </c>
      <c r="G99" s="6" t="s">
        <v>585</v>
      </c>
      <c r="H99" s="7" t="s">
        <v>49</v>
      </c>
      <c r="I99" s="7" t="s">
        <v>43</v>
      </c>
      <c r="J99" s="7" t="s">
        <v>50</v>
      </c>
      <c r="K99" s="7" t="s">
        <v>282</v>
      </c>
      <c r="L99" s="7" t="s">
        <v>3</v>
      </c>
      <c r="M99" s="26">
        <f t="shared" si="1"/>
        <v>12</v>
      </c>
      <c r="N99" s="7">
        <v>1</v>
      </c>
      <c r="O99" s="7">
        <v>1</v>
      </c>
      <c r="P99" s="7">
        <v>1</v>
      </c>
      <c r="Q99" s="7">
        <v>1</v>
      </c>
      <c r="R99" s="7">
        <v>1</v>
      </c>
      <c r="S99" s="7">
        <v>1</v>
      </c>
      <c r="T99" s="7">
        <v>1</v>
      </c>
      <c r="U99" s="7">
        <v>1</v>
      </c>
      <c r="V99" s="7">
        <v>1</v>
      </c>
      <c r="W99" s="7">
        <v>1</v>
      </c>
      <c r="X99" s="7">
        <v>1</v>
      </c>
      <c r="Y99" s="7">
        <v>1</v>
      </c>
    </row>
    <row r="100" spans="1:25" ht="51" x14ac:dyDescent="0.3">
      <c r="A100" s="7" t="s">
        <v>96</v>
      </c>
      <c r="B100" s="7" t="s">
        <v>588</v>
      </c>
      <c r="C100" s="7" t="s">
        <v>766</v>
      </c>
      <c r="D100" s="27" t="s">
        <v>778</v>
      </c>
      <c r="E100" s="7" t="s">
        <v>697</v>
      </c>
      <c r="F100" s="7" t="s">
        <v>48</v>
      </c>
      <c r="G100" s="6" t="s">
        <v>585</v>
      </c>
      <c r="H100" s="7" t="s">
        <v>49</v>
      </c>
      <c r="I100" s="7" t="s">
        <v>43</v>
      </c>
      <c r="J100" s="7" t="s">
        <v>50</v>
      </c>
      <c r="K100" s="7" t="s">
        <v>8</v>
      </c>
      <c r="L100" s="7" t="s">
        <v>3</v>
      </c>
      <c r="M100" s="26">
        <f t="shared" si="1"/>
        <v>12</v>
      </c>
      <c r="N100" s="7">
        <v>1</v>
      </c>
      <c r="O100" s="7">
        <v>1</v>
      </c>
      <c r="P100" s="7">
        <v>1</v>
      </c>
      <c r="Q100" s="7">
        <v>1</v>
      </c>
      <c r="R100" s="7">
        <v>1</v>
      </c>
      <c r="S100" s="7">
        <v>1</v>
      </c>
      <c r="T100" s="7">
        <v>1</v>
      </c>
      <c r="U100" s="7">
        <v>1</v>
      </c>
      <c r="V100" s="7">
        <v>1</v>
      </c>
      <c r="W100" s="7">
        <v>1</v>
      </c>
      <c r="X100" s="7">
        <v>1</v>
      </c>
      <c r="Y100" s="7">
        <v>1</v>
      </c>
    </row>
    <row r="101" spans="1:25" ht="51" x14ac:dyDescent="0.3">
      <c r="A101" s="7" t="s">
        <v>96</v>
      </c>
      <c r="B101" s="7" t="s">
        <v>588</v>
      </c>
      <c r="C101" s="7" t="s">
        <v>766</v>
      </c>
      <c r="D101" s="27" t="s">
        <v>778</v>
      </c>
      <c r="E101" s="7" t="s">
        <v>697</v>
      </c>
      <c r="F101" s="7" t="s">
        <v>48</v>
      </c>
      <c r="G101" s="6" t="s">
        <v>585</v>
      </c>
      <c r="H101" s="7" t="s">
        <v>49</v>
      </c>
      <c r="I101" s="7" t="s">
        <v>43</v>
      </c>
      <c r="J101" s="7" t="s">
        <v>50</v>
      </c>
      <c r="K101" s="7" t="s">
        <v>211</v>
      </c>
      <c r="L101" s="7" t="s">
        <v>3</v>
      </c>
      <c r="M101" s="26">
        <f t="shared" si="1"/>
        <v>12</v>
      </c>
      <c r="N101" s="7">
        <v>1</v>
      </c>
      <c r="O101" s="7">
        <v>1</v>
      </c>
      <c r="P101" s="7">
        <v>1</v>
      </c>
      <c r="Q101" s="7">
        <v>1</v>
      </c>
      <c r="R101" s="7">
        <v>1</v>
      </c>
      <c r="S101" s="7">
        <v>1</v>
      </c>
      <c r="T101" s="7">
        <v>1</v>
      </c>
      <c r="U101" s="7">
        <v>1</v>
      </c>
      <c r="V101" s="7">
        <v>1</v>
      </c>
      <c r="W101" s="7">
        <v>1</v>
      </c>
      <c r="X101" s="7">
        <v>1</v>
      </c>
      <c r="Y101" s="7">
        <v>1</v>
      </c>
    </row>
    <row r="102" spans="1:25" ht="51" x14ac:dyDescent="0.3">
      <c r="A102" s="7" t="s">
        <v>96</v>
      </c>
      <c r="B102" s="7" t="s">
        <v>588</v>
      </c>
      <c r="C102" s="7" t="s">
        <v>766</v>
      </c>
      <c r="D102" s="27" t="s">
        <v>778</v>
      </c>
      <c r="E102" s="7" t="s">
        <v>697</v>
      </c>
      <c r="F102" s="7" t="s">
        <v>48</v>
      </c>
      <c r="G102" s="6" t="s">
        <v>585</v>
      </c>
      <c r="H102" s="7" t="s">
        <v>49</v>
      </c>
      <c r="I102" s="7" t="s">
        <v>43</v>
      </c>
      <c r="J102" s="7" t="s">
        <v>50</v>
      </c>
      <c r="K102" s="7" t="s">
        <v>432</v>
      </c>
      <c r="L102" s="7" t="s">
        <v>3</v>
      </c>
      <c r="M102" s="26">
        <f t="shared" si="1"/>
        <v>12</v>
      </c>
      <c r="N102" s="7">
        <v>1</v>
      </c>
      <c r="O102" s="7">
        <v>1</v>
      </c>
      <c r="P102" s="7">
        <v>1</v>
      </c>
      <c r="Q102" s="7">
        <v>1</v>
      </c>
      <c r="R102" s="7">
        <v>1</v>
      </c>
      <c r="S102" s="7">
        <v>1</v>
      </c>
      <c r="T102" s="7">
        <v>1</v>
      </c>
      <c r="U102" s="7">
        <v>1</v>
      </c>
      <c r="V102" s="7">
        <v>1</v>
      </c>
      <c r="W102" s="7">
        <v>1</v>
      </c>
      <c r="X102" s="7">
        <v>1</v>
      </c>
      <c r="Y102" s="7">
        <v>1</v>
      </c>
    </row>
    <row r="103" spans="1:25" ht="51" x14ac:dyDescent="0.3">
      <c r="A103" s="7" t="s">
        <v>96</v>
      </c>
      <c r="B103" s="7" t="s">
        <v>588</v>
      </c>
      <c r="C103" s="7" t="s">
        <v>766</v>
      </c>
      <c r="D103" s="27" t="s">
        <v>778</v>
      </c>
      <c r="E103" s="7" t="s">
        <v>697</v>
      </c>
      <c r="F103" s="7" t="s">
        <v>48</v>
      </c>
      <c r="G103" s="6" t="s">
        <v>585</v>
      </c>
      <c r="H103" s="7" t="s">
        <v>49</v>
      </c>
      <c r="I103" s="7" t="s">
        <v>43</v>
      </c>
      <c r="J103" s="7" t="s">
        <v>50</v>
      </c>
      <c r="K103" s="7" t="s">
        <v>67</v>
      </c>
      <c r="L103" s="7" t="s">
        <v>3</v>
      </c>
      <c r="M103" s="26">
        <f t="shared" si="1"/>
        <v>12</v>
      </c>
      <c r="N103" s="7">
        <v>1</v>
      </c>
      <c r="O103" s="7">
        <v>1</v>
      </c>
      <c r="P103" s="7">
        <v>1</v>
      </c>
      <c r="Q103" s="7">
        <v>1</v>
      </c>
      <c r="R103" s="7">
        <v>1</v>
      </c>
      <c r="S103" s="7">
        <v>1</v>
      </c>
      <c r="T103" s="7">
        <v>1</v>
      </c>
      <c r="U103" s="7">
        <v>1</v>
      </c>
      <c r="V103" s="7">
        <v>1</v>
      </c>
      <c r="W103" s="7">
        <v>1</v>
      </c>
      <c r="X103" s="7">
        <v>1</v>
      </c>
      <c r="Y103" s="7">
        <v>1</v>
      </c>
    </row>
    <row r="104" spans="1:25" ht="51" x14ac:dyDescent="0.3">
      <c r="A104" s="7" t="s">
        <v>96</v>
      </c>
      <c r="B104" s="7" t="s">
        <v>588</v>
      </c>
      <c r="C104" s="7" t="s">
        <v>766</v>
      </c>
      <c r="D104" s="27" t="s">
        <v>778</v>
      </c>
      <c r="E104" s="7" t="s">
        <v>697</v>
      </c>
      <c r="F104" s="7" t="s">
        <v>48</v>
      </c>
      <c r="G104" s="6" t="s">
        <v>585</v>
      </c>
      <c r="H104" s="7" t="s">
        <v>49</v>
      </c>
      <c r="I104" s="7" t="s">
        <v>43</v>
      </c>
      <c r="J104" s="7" t="s">
        <v>50</v>
      </c>
      <c r="K104" s="7" t="s">
        <v>99</v>
      </c>
      <c r="L104" s="7" t="s">
        <v>3</v>
      </c>
      <c r="M104" s="26">
        <f t="shared" si="1"/>
        <v>12</v>
      </c>
      <c r="N104" s="7">
        <v>1</v>
      </c>
      <c r="O104" s="7">
        <v>1</v>
      </c>
      <c r="P104" s="7">
        <v>1</v>
      </c>
      <c r="Q104" s="7">
        <v>1</v>
      </c>
      <c r="R104" s="7">
        <v>1</v>
      </c>
      <c r="S104" s="7">
        <v>1</v>
      </c>
      <c r="T104" s="7">
        <v>1</v>
      </c>
      <c r="U104" s="7">
        <v>1</v>
      </c>
      <c r="V104" s="7">
        <v>1</v>
      </c>
      <c r="W104" s="7">
        <v>1</v>
      </c>
      <c r="X104" s="7">
        <v>1</v>
      </c>
      <c r="Y104" s="7">
        <v>1</v>
      </c>
    </row>
    <row r="105" spans="1:25" ht="51" x14ac:dyDescent="0.3">
      <c r="A105" s="7" t="s">
        <v>96</v>
      </c>
      <c r="B105" s="7" t="s">
        <v>588</v>
      </c>
      <c r="C105" s="7" t="s">
        <v>451</v>
      </c>
      <c r="D105" s="27" t="s">
        <v>778</v>
      </c>
      <c r="E105" s="7" t="s">
        <v>698</v>
      </c>
      <c r="F105" s="7" t="s">
        <v>518</v>
      </c>
      <c r="G105" s="6"/>
      <c r="H105" s="7" t="s">
        <v>550</v>
      </c>
      <c r="I105" s="7" t="s">
        <v>551</v>
      </c>
      <c r="J105" s="7" t="s">
        <v>565</v>
      </c>
      <c r="K105" s="7" t="s">
        <v>432</v>
      </c>
      <c r="L105" s="7" t="s">
        <v>3</v>
      </c>
      <c r="M105" s="26">
        <f t="shared" si="1"/>
        <v>5</v>
      </c>
      <c r="N105" s="7">
        <v>0</v>
      </c>
      <c r="O105" s="7">
        <v>0</v>
      </c>
      <c r="P105" s="7">
        <v>1</v>
      </c>
      <c r="Q105" s="7">
        <v>0</v>
      </c>
      <c r="R105" s="7">
        <v>0</v>
      </c>
      <c r="S105" s="7">
        <v>0</v>
      </c>
      <c r="T105" s="7">
        <v>2</v>
      </c>
      <c r="U105" s="7">
        <v>0</v>
      </c>
      <c r="V105" s="7">
        <v>0</v>
      </c>
      <c r="W105" s="7">
        <v>2</v>
      </c>
      <c r="X105" s="7">
        <v>0</v>
      </c>
      <c r="Y105" s="7">
        <v>0</v>
      </c>
    </row>
    <row r="106" spans="1:25" ht="51" x14ac:dyDescent="0.3">
      <c r="A106" s="7" t="s">
        <v>96</v>
      </c>
      <c r="B106" s="7" t="s">
        <v>588</v>
      </c>
      <c r="C106" s="7" t="s">
        <v>451</v>
      </c>
      <c r="D106" s="27" t="s">
        <v>778</v>
      </c>
      <c r="E106" s="7" t="s">
        <v>698</v>
      </c>
      <c r="F106" s="7" t="s">
        <v>516</v>
      </c>
      <c r="G106" s="6"/>
      <c r="H106" s="7" t="s">
        <v>550</v>
      </c>
      <c r="I106" s="7" t="s">
        <v>551</v>
      </c>
      <c r="J106" s="7" t="s">
        <v>578</v>
      </c>
      <c r="K106" s="7" t="s">
        <v>432</v>
      </c>
      <c r="L106" s="7" t="s">
        <v>3</v>
      </c>
      <c r="M106" s="26">
        <f t="shared" si="1"/>
        <v>12</v>
      </c>
      <c r="N106" s="7">
        <v>1</v>
      </c>
      <c r="O106" s="7">
        <v>1</v>
      </c>
      <c r="P106" s="7">
        <v>1</v>
      </c>
      <c r="Q106" s="7">
        <v>1</v>
      </c>
      <c r="R106" s="7">
        <v>1</v>
      </c>
      <c r="S106" s="7">
        <v>1</v>
      </c>
      <c r="T106" s="7">
        <v>1</v>
      </c>
      <c r="U106" s="7">
        <v>1</v>
      </c>
      <c r="V106" s="7">
        <v>1</v>
      </c>
      <c r="W106" s="7">
        <v>1</v>
      </c>
      <c r="X106" s="7">
        <v>1</v>
      </c>
      <c r="Y106" s="7">
        <v>1</v>
      </c>
    </row>
    <row r="107" spans="1:25" ht="51" x14ac:dyDescent="0.3">
      <c r="A107" s="7" t="s">
        <v>96</v>
      </c>
      <c r="B107" s="7" t="s">
        <v>588</v>
      </c>
      <c r="C107" s="7" t="s">
        <v>451</v>
      </c>
      <c r="D107" s="27" t="s">
        <v>778</v>
      </c>
      <c r="E107" s="7" t="s">
        <v>698</v>
      </c>
      <c r="F107" s="7" t="s">
        <v>519</v>
      </c>
      <c r="G107" s="6"/>
      <c r="H107" s="7" t="s">
        <v>548</v>
      </c>
      <c r="I107" s="7" t="s">
        <v>21</v>
      </c>
      <c r="J107" s="7" t="s">
        <v>577</v>
      </c>
      <c r="K107" s="7" t="s">
        <v>432</v>
      </c>
      <c r="L107" s="7" t="s">
        <v>3</v>
      </c>
      <c r="M107" s="26">
        <f t="shared" si="1"/>
        <v>12</v>
      </c>
      <c r="N107" s="7">
        <v>1</v>
      </c>
      <c r="O107" s="7">
        <v>1</v>
      </c>
      <c r="P107" s="7">
        <v>1</v>
      </c>
      <c r="Q107" s="7">
        <v>1</v>
      </c>
      <c r="R107" s="7">
        <v>1</v>
      </c>
      <c r="S107" s="7">
        <v>1</v>
      </c>
      <c r="T107" s="7">
        <v>1</v>
      </c>
      <c r="U107" s="7">
        <v>1</v>
      </c>
      <c r="V107" s="7">
        <v>1</v>
      </c>
      <c r="W107" s="7">
        <v>1</v>
      </c>
      <c r="X107" s="7">
        <v>1</v>
      </c>
      <c r="Y107" s="7">
        <v>1</v>
      </c>
    </row>
    <row r="108" spans="1:25" ht="51" x14ac:dyDescent="0.3">
      <c r="A108" s="7" t="s">
        <v>96</v>
      </c>
      <c r="B108" s="7" t="s">
        <v>588</v>
      </c>
      <c r="C108" s="7" t="s">
        <v>451</v>
      </c>
      <c r="D108" s="27" t="s">
        <v>778</v>
      </c>
      <c r="E108" s="7" t="s">
        <v>698</v>
      </c>
      <c r="F108" s="7" t="s">
        <v>517</v>
      </c>
      <c r="G108" s="6"/>
      <c r="H108" s="7" t="s">
        <v>548</v>
      </c>
      <c r="I108" s="7" t="s">
        <v>21</v>
      </c>
      <c r="J108" s="7" t="s">
        <v>577</v>
      </c>
      <c r="K108" s="7" t="s">
        <v>432</v>
      </c>
      <c r="L108" s="7" t="s">
        <v>3</v>
      </c>
      <c r="M108" s="26">
        <f t="shared" si="1"/>
        <v>12</v>
      </c>
      <c r="N108" s="7">
        <v>1</v>
      </c>
      <c r="O108" s="7">
        <v>1</v>
      </c>
      <c r="P108" s="7">
        <v>1</v>
      </c>
      <c r="Q108" s="7">
        <v>1</v>
      </c>
      <c r="R108" s="7">
        <v>1</v>
      </c>
      <c r="S108" s="7">
        <v>1</v>
      </c>
      <c r="T108" s="7">
        <v>1</v>
      </c>
      <c r="U108" s="7">
        <v>1</v>
      </c>
      <c r="V108" s="7">
        <v>1</v>
      </c>
      <c r="W108" s="7">
        <v>1</v>
      </c>
      <c r="X108" s="7">
        <v>1</v>
      </c>
      <c r="Y108" s="7">
        <v>1</v>
      </c>
    </row>
    <row r="109" spans="1:25" ht="51" x14ac:dyDescent="0.3">
      <c r="A109" s="7" t="s">
        <v>96</v>
      </c>
      <c r="B109" s="7" t="s">
        <v>588</v>
      </c>
      <c r="C109" s="7" t="s">
        <v>451</v>
      </c>
      <c r="D109" s="27" t="s">
        <v>778</v>
      </c>
      <c r="E109" s="7" t="s">
        <v>699</v>
      </c>
      <c r="F109" s="7" t="s">
        <v>359</v>
      </c>
      <c r="G109" s="6"/>
      <c r="H109" s="7" t="s">
        <v>338</v>
      </c>
      <c r="I109" s="7" t="s">
        <v>337</v>
      </c>
      <c r="J109" s="7" t="s">
        <v>122</v>
      </c>
      <c r="K109" s="7" t="s">
        <v>121</v>
      </c>
      <c r="L109" s="7" t="s">
        <v>3</v>
      </c>
      <c r="M109" s="26">
        <f t="shared" si="1"/>
        <v>4000</v>
      </c>
      <c r="N109" s="7">
        <v>0</v>
      </c>
      <c r="O109" s="7">
        <v>0</v>
      </c>
      <c r="P109" s="7">
        <v>1000</v>
      </c>
      <c r="Q109" s="7">
        <v>0</v>
      </c>
      <c r="R109" s="7">
        <v>1000</v>
      </c>
      <c r="S109" s="7">
        <v>0</v>
      </c>
      <c r="T109" s="7">
        <v>0</v>
      </c>
      <c r="U109" s="7">
        <v>1000</v>
      </c>
      <c r="V109" s="7">
        <v>0</v>
      </c>
      <c r="W109" s="7">
        <v>0</v>
      </c>
      <c r="X109" s="7">
        <v>1000</v>
      </c>
      <c r="Y109" s="7">
        <v>0</v>
      </c>
    </row>
    <row r="110" spans="1:25" ht="51" x14ac:dyDescent="0.3">
      <c r="A110" s="7" t="s">
        <v>96</v>
      </c>
      <c r="B110" s="7" t="s">
        <v>588</v>
      </c>
      <c r="C110" s="7" t="s">
        <v>428</v>
      </c>
      <c r="D110" s="27" t="s">
        <v>778</v>
      </c>
      <c r="E110" s="7" t="s">
        <v>700</v>
      </c>
      <c r="F110" s="7" t="s">
        <v>109</v>
      </c>
      <c r="G110" s="6"/>
      <c r="H110" s="7" t="s">
        <v>82</v>
      </c>
      <c r="I110" s="7" t="s">
        <v>44</v>
      </c>
      <c r="J110" s="7" t="s">
        <v>110</v>
      </c>
      <c r="K110" s="7" t="s">
        <v>99</v>
      </c>
      <c r="L110" s="7" t="s">
        <v>3</v>
      </c>
      <c r="M110" s="26">
        <f t="shared" si="1"/>
        <v>2</v>
      </c>
      <c r="N110" s="7">
        <v>0</v>
      </c>
      <c r="O110" s="7">
        <v>0</v>
      </c>
      <c r="P110" s="7">
        <v>0</v>
      </c>
      <c r="Q110" s="7">
        <v>0</v>
      </c>
      <c r="R110" s="7">
        <v>0</v>
      </c>
      <c r="S110" s="7">
        <v>1</v>
      </c>
      <c r="T110" s="7">
        <v>0</v>
      </c>
      <c r="U110" s="7">
        <v>0</v>
      </c>
      <c r="V110" s="7">
        <v>0</v>
      </c>
      <c r="W110" s="7">
        <v>0</v>
      </c>
      <c r="X110" s="7">
        <v>0</v>
      </c>
      <c r="Y110" s="7">
        <v>1</v>
      </c>
    </row>
    <row r="111" spans="1:25" ht="51" x14ac:dyDescent="0.3">
      <c r="A111" s="7" t="s">
        <v>96</v>
      </c>
      <c r="B111" s="7" t="s">
        <v>588</v>
      </c>
      <c r="C111" s="7" t="s">
        <v>428</v>
      </c>
      <c r="D111" s="27" t="s">
        <v>778</v>
      </c>
      <c r="E111" s="7" t="s">
        <v>700</v>
      </c>
      <c r="F111" s="7" t="s">
        <v>94</v>
      </c>
      <c r="G111" s="6" t="s">
        <v>81</v>
      </c>
      <c r="H111" s="7" t="s">
        <v>82</v>
      </c>
      <c r="I111" s="7" t="s">
        <v>83</v>
      </c>
      <c r="J111" s="7" t="s">
        <v>95</v>
      </c>
      <c r="K111" s="7" t="s">
        <v>67</v>
      </c>
      <c r="L111" s="7" t="s">
        <v>3</v>
      </c>
      <c r="M111" s="26">
        <f t="shared" si="1"/>
        <v>5</v>
      </c>
      <c r="N111" s="7">
        <v>0</v>
      </c>
      <c r="O111" s="7">
        <v>0</v>
      </c>
      <c r="P111" s="7">
        <v>1</v>
      </c>
      <c r="Q111" s="7">
        <v>0</v>
      </c>
      <c r="R111" s="7">
        <v>1</v>
      </c>
      <c r="S111" s="7">
        <v>0</v>
      </c>
      <c r="T111" s="7">
        <v>1</v>
      </c>
      <c r="U111" s="7">
        <v>0</v>
      </c>
      <c r="V111" s="7">
        <v>1</v>
      </c>
      <c r="W111" s="7">
        <v>0</v>
      </c>
      <c r="X111" s="7">
        <v>1</v>
      </c>
      <c r="Y111" s="7">
        <v>0</v>
      </c>
    </row>
    <row r="112" spans="1:25" ht="51" x14ac:dyDescent="0.3">
      <c r="A112" s="7" t="s">
        <v>96</v>
      </c>
      <c r="B112" s="7" t="s">
        <v>588</v>
      </c>
      <c r="C112" s="7" t="s">
        <v>428</v>
      </c>
      <c r="D112" s="27" t="s">
        <v>778</v>
      </c>
      <c r="E112" s="7" t="s">
        <v>700</v>
      </c>
      <c r="F112" s="7" t="s">
        <v>584</v>
      </c>
      <c r="G112" s="6"/>
      <c r="H112" s="7" t="s">
        <v>251</v>
      </c>
      <c r="I112" s="7" t="s">
        <v>111</v>
      </c>
      <c r="J112" s="7" t="s">
        <v>111</v>
      </c>
      <c r="K112" s="7" t="s">
        <v>211</v>
      </c>
      <c r="L112" s="7" t="s">
        <v>3</v>
      </c>
      <c r="M112" s="26">
        <f t="shared" si="1"/>
        <v>2</v>
      </c>
      <c r="N112" s="7">
        <v>0</v>
      </c>
      <c r="O112" s="7">
        <v>0</v>
      </c>
      <c r="P112" s="7">
        <v>0</v>
      </c>
      <c r="Q112" s="7">
        <v>0</v>
      </c>
      <c r="R112" s="7">
        <v>0</v>
      </c>
      <c r="S112" s="7">
        <v>0</v>
      </c>
      <c r="T112" s="7">
        <v>1</v>
      </c>
      <c r="U112" s="7">
        <v>0</v>
      </c>
      <c r="V112" s="7">
        <v>0</v>
      </c>
      <c r="W112" s="7">
        <v>0</v>
      </c>
      <c r="X112" s="7">
        <v>0</v>
      </c>
      <c r="Y112" s="7">
        <v>1</v>
      </c>
    </row>
    <row r="113" spans="1:25" ht="51" x14ac:dyDescent="0.3">
      <c r="A113" s="7" t="s">
        <v>96</v>
      </c>
      <c r="B113" s="7" t="s">
        <v>588</v>
      </c>
      <c r="C113" s="7" t="s">
        <v>428</v>
      </c>
      <c r="D113" s="47" t="s">
        <v>780</v>
      </c>
      <c r="E113" s="7" t="s">
        <v>700</v>
      </c>
      <c r="F113" s="7" t="s">
        <v>249</v>
      </c>
      <c r="G113" s="6"/>
      <c r="H113" s="7" t="s">
        <v>250</v>
      </c>
      <c r="I113" s="7" t="s">
        <v>150</v>
      </c>
      <c r="J113" s="7" t="s">
        <v>21</v>
      </c>
      <c r="K113" s="7" t="s">
        <v>211</v>
      </c>
      <c r="L113" s="7" t="s">
        <v>3</v>
      </c>
      <c r="M113" s="26">
        <f t="shared" si="1"/>
        <v>1</v>
      </c>
      <c r="N113" s="7">
        <v>0</v>
      </c>
      <c r="O113" s="7">
        <v>0</v>
      </c>
      <c r="P113" s="7">
        <v>0</v>
      </c>
      <c r="Q113" s="7">
        <v>0</v>
      </c>
      <c r="R113" s="7">
        <v>0</v>
      </c>
      <c r="S113" s="7">
        <v>1</v>
      </c>
      <c r="T113" s="7">
        <v>0</v>
      </c>
      <c r="U113" s="7">
        <v>0</v>
      </c>
      <c r="V113" s="7">
        <v>0</v>
      </c>
      <c r="W113" s="7">
        <v>0</v>
      </c>
      <c r="X113" s="7">
        <v>0</v>
      </c>
      <c r="Y113" s="7">
        <v>0</v>
      </c>
    </row>
    <row r="114" spans="1:25" ht="51" x14ac:dyDescent="0.3">
      <c r="A114" s="7" t="s">
        <v>96</v>
      </c>
      <c r="B114" s="7" t="s">
        <v>588</v>
      </c>
      <c r="C114" s="7" t="s">
        <v>428</v>
      </c>
      <c r="D114" s="27" t="s">
        <v>777</v>
      </c>
      <c r="E114" s="7" t="s">
        <v>701</v>
      </c>
      <c r="F114" s="7" t="s">
        <v>52</v>
      </c>
      <c r="G114" s="6" t="s">
        <v>585</v>
      </c>
      <c r="H114" s="7" t="s">
        <v>53</v>
      </c>
      <c r="I114" s="7" t="s">
        <v>43</v>
      </c>
      <c r="J114" s="7" t="s">
        <v>54</v>
      </c>
      <c r="K114" s="7" t="s">
        <v>139</v>
      </c>
      <c r="L114" s="7" t="s">
        <v>3</v>
      </c>
      <c r="M114" s="26">
        <f t="shared" si="1"/>
        <v>12</v>
      </c>
      <c r="N114" s="7">
        <v>1</v>
      </c>
      <c r="O114" s="7">
        <v>1</v>
      </c>
      <c r="P114" s="7">
        <v>1</v>
      </c>
      <c r="Q114" s="7">
        <v>1</v>
      </c>
      <c r="R114" s="7">
        <v>1</v>
      </c>
      <c r="S114" s="7">
        <v>1</v>
      </c>
      <c r="T114" s="7">
        <v>1</v>
      </c>
      <c r="U114" s="7">
        <v>1</v>
      </c>
      <c r="V114" s="7">
        <v>1</v>
      </c>
      <c r="W114" s="7">
        <v>1</v>
      </c>
      <c r="X114" s="7">
        <v>1</v>
      </c>
      <c r="Y114" s="7">
        <v>1</v>
      </c>
    </row>
    <row r="115" spans="1:25" ht="51" x14ac:dyDescent="0.3">
      <c r="A115" s="7" t="s">
        <v>96</v>
      </c>
      <c r="B115" s="7" t="s">
        <v>588</v>
      </c>
      <c r="C115" s="7" t="s">
        <v>428</v>
      </c>
      <c r="D115" s="27" t="s">
        <v>777</v>
      </c>
      <c r="E115" s="7" t="s">
        <v>701</v>
      </c>
      <c r="F115" s="7" t="s">
        <v>52</v>
      </c>
      <c r="G115" s="6" t="s">
        <v>585</v>
      </c>
      <c r="H115" s="7" t="s">
        <v>53</v>
      </c>
      <c r="I115" s="7" t="s">
        <v>43</v>
      </c>
      <c r="J115" s="7" t="s">
        <v>54</v>
      </c>
      <c r="K115" s="7" t="s">
        <v>434</v>
      </c>
      <c r="L115" s="7" t="s">
        <v>3</v>
      </c>
      <c r="M115" s="26">
        <f t="shared" si="1"/>
        <v>12</v>
      </c>
      <c r="N115" s="7">
        <v>1</v>
      </c>
      <c r="O115" s="7">
        <v>1</v>
      </c>
      <c r="P115" s="7">
        <v>1</v>
      </c>
      <c r="Q115" s="7">
        <v>1</v>
      </c>
      <c r="R115" s="7">
        <v>1</v>
      </c>
      <c r="S115" s="7">
        <v>1</v>
      </c>
      <c r="T115" s="7">
        <v>1</v>
      </c>
      <c r="U115" s="7">
        <v>1</v>
      </c>
      <c r="V115" s="7">
        <v>1</v>
      </c>
      <c r="W115" s="7">
        <v>1</v>
      </c>
      <c r="X115" s="7">
        <v>1</v>
      </c>
      <c r="Y115" s="7">
        <v>1</v>
      </c>
    </row>
    <row r="116" spans="1:25" ht="51" x14ac:dyDescent="0.3">
      <c r="A116" s="7" t="s">
        <v>96</v>
      </c>
      <c r="B116" s="7" t="s">
        <v>588</v>
      </c>
      <c r="C116" s="7" t="s">
        <v>428</v>
      </c>
      <c r="D116" s="27" t="s">
        <v>777</v>
      </c>
      <c r="E116" s="7" t="s">
        <v>701</v>
      </c>
      <c r="F116" s="7" t="s">
        <v>52</v>
      </c>
      <c r="G116" s="6" t="s">
        <v>585</v>
      </c>
      <c r="H116" s="7" t="s">
        <v>53</v>
      </c>
      <c r="I116" s="7" t="s">
        <v>43</v>
      </c>
      <c r="J116" s="7" t="s">
        <v>54</v>
      </c>
      <c r="K116" s="7" t="s">
        <v>121</v>
      </c>
      <c r="L116" s="7" t="s">
        <v>3</v>
      </c>
      <c r="M116" s="26">
        <f t="shared" si="1"/>
        <v>12</v>
      </c>
      <c r="N116" s="7">
        <v>1</v>
      </c>
      <c r="O116" s="7">
        <v>1</v>
      </c>
      <c r="P116" s="7">
        <v>1</v>
      </c>
      <c r="Q116" s="7">
        <v>1</v>
      </c>
      <c r="R116" s="7">
        <v>1</v>
      </c>
      <c r="S116" s="7">
        <v>1</v>
      </c>
      <c r="T116" s="7">
        <v>1</v>
      </c>
      <c r="U116" s="7">
        <v>1</v>
      </c>
      <c r="V116" s="7">
        <v>1</v>
      </c>
      <c r="W116" s="7">
        <v>1</v>
      </c>
      <c r="X116" s="7">
        <v>1</v>
      </c>
      <c r="Y116" s="7">
        <v>1</v>
      </c>
    </row>
    <row r="117" spans="1:25" ht="51" x14ac:dyDescent="0.3">
      <c r="A117" s="7" t="s">
        <v>96</v>
      </c>
      <c r="B117" s="7" t="s">
        <v>588</v>
      </c>
      <c r="C117" s="7" t="s">
        <v>428</v>
      </c>
      <c r="D117" s="27" t="s">
        <v>777</v>
      </c>
      <c r="E117" s="7" t="s">
        <v>701</v>
      </c>
      <c r="F117" s="7" t="s">
        <v>52</v>
      </c>
      <c r="G117" s="6" t="s">
        <v>585</v>
      </c>
      <c r="H117" s="7" t="s">
        <v>53</v>
      </c>
      <c r="I117" s="7" t="s">
        <v>43</v>
      </c>
      <c r="J117" s="7" t="s">
        <v>54</v>
      </c>
      <c r="K117" s="7" t="s">
        <v>158</v>
      </c>
      <c r="L117" s="7" t="s">
        <v>3</v>
      </c>
      <c r="M117" s="26">
        <f t="shared" si="1"/>
        <v>12</v>
      </c>
      <c r="N117" s="7">
        <v>1</v>
      </c>
      <c r="O117" s="7">
        <v>1</v>
      </c>
      <c r="P117" s="7">
        <v>1</v>
      </c>
      <c r="Q117" s="7">
        <v>1</v>
      </c>
      <c r="R117" s="7">
        <v>1</v>
      </c>
      <c r="S117" s="7">
        <v>1</v>
      </c>
      <c r="T117" s="7">
        <v>1</v>
      </c>
      <c r="U117" s="7">
        <v>1</v>
      </c>
      <c r="V117" s="7">
        <v>1</v>
      </c>
      <c r="W117" s="7">
        <v>1</v>
      </c>
      <c r="X117" s="7">
        <v>1</v>
      </c>
      <c r="Y117" s="7">
        <v>1</v>
      </c>
    </row>
    <row r="118" spans="1:25" ht="51" x14ac:dyDescent="0.3">
      <c r="A118" s="7" t="s">
        <v>96</v>
      </c>
      <c r="B118" s="7" t="s">
        <v>588</v>
      </c>
      <c r="C118" s="7" t="s">
        <v>428</v>
      </c>
      <c r="D118" s="27" t="s">
        <v>777</v>
      </c>
      <c r="E118" s="7" t="s">
        <v>701</v>
      </c>
      <c r="F118" s="7" t="s">
        <v>52</v>
      </c>
      <c r="G118" s="6" t="s">
        <v>585</v>
      </c>
      <c r="H118" s="7" t="s">
        <v>53</v>
      </c>
      <c r="I118" s="7" t="s">
        <v>43</v>
      </c>
      <c r="J118" s="7" t="s">
        <v>54</v>
      </c>
      <c r="K118" s="7" t="s">
        <v>294</v>
      </c>
      <c r="L118" s="7" t="s">
        <v>3</v>
      </c>
      <c r="M118" s="26">
        <f t="shared" si="1"/>
        <v>12</v>
      </c>
      <c r="N118" s="7">
        <v>1</v>
      </c>
      <c r="O118" s="7">
        <v>1</v>
      </c>
      <c r="P118" s="7">
        <v>1</v>
      </c>
      <c r="Q118" s="7">
        <v>1</v>
      </c>
      <c r="R118" s="7">
        <v>1</v>
      </c>
      <c r="S118" s="7">
        <v>1</v>
      </c>
      <c r="T118" s="7">
        <v>1</v>
      </c>
      <c r="U118" s="7">
        <v>1</v>
      </c>
      <c r="V118" s="7">
        <v>1</v>
      </c>
      <c r="W118" s="7">
        <v>1</v>
      </c>
      <c r="X118" s="7">
        <v>1</v>
      </c>
      <c r="Y118" s="7">
        <v>1</v>
      </c>
    </row>
    <row r="119" spans="1:25" ht="51" x14ac:dyDescent="0.3">
      <c r="A119" s="7" t="s">
        <v>96</v>
      </c>
      <c r="B119" s="7" t="s">
        <v>588</v>
      </c>
      <c r="C119" s="7" t="s">
        <v>428</v>
      </c>
      <c r="D119" s="27" t="s">
        <v>777</v>
      </c>
      <c r="E119" s="7" t="s">
        <v>701</v>
      </c>
      <c r="F119" s="7" t="s">
        <v>52</v>
      </c>
      <c r="G119" s="6" t="s">
        <v>585</v>
      </c>
      <c r="H119" s="7" t="s">
        <v>53</v>
      </c>
      <c r="I119" s="7" t="s">
        <v>43</v>
      </c>
      <c r="J119" s="7" t="s">
        <v>54</v>
      </c>
      <c r="K119" s="7" t="s">
        <v>116</v>
      </c>
      <c r="L119" s="7" t="s">
        <v>3</v>
      </c>
      <c r="M119" s="26">
        <f t="shared" si="1"/>
        <v>12</v>
      </c>
      <c r="N119" s="7">
        <v>1</v>
      </c>
      <c r="O119" s="7">
        <v>1</v>
      </c>
      <c r="P119" s="7">
        <v>1</v>
      </c>
      <c r="Q119" s="7">
        <v>1</v>
      </c>
      <c r="R119" s="7">
        <v>1</v>
      </c>
      <c r="S119" s="7">
        <v>1</v>
      </c>
      <c r="T119" s="7">
        <v>1</v>
      </c>
      <c r="U119" s="7">
        <v>1</v>
      </c>
      <c r="V119" s="7">
        <v>1</v>
      </c>
      <c r="W119" s="7">
        <v>1</v>
      </c>
      <c r="X119" s="7">
        <v>1</v>
      </c>
      <c r="Y119" s="7">
        <v>1</v>
      </c>
    </row>
    <row r="120" spans="1:25" ht="51" x14ac:dyDescent="0.3">
      <c r="A120" s="7" t="s">
        <v>96</v>
      </c>
      <c r="B120" s="7" t="s">
        <v>588</v>
      </c>
      <c r="C120" s="7" t="s">
        <v>428</v>
      </c>
      <c r="D120" s="27" t="s">
        <v>777</v>
      </c>
      <c r="E120" s="7" t="s">
        <v>701</v>
      </c>
      <c r="F120" s="7" t="s">
        <v>52</v>
      </c>
      <c r="G120" s="6" t="s">
        <v>585</v>
      </c>
      <c r="H120" s="7" t="s">
        <v>53</v>
      </c>
      <c r="I120" s="7" t="s">
        <v>43</v>
      </c>
      <c r="J120" s="7" t="s">
        <v>54</v>
      </c>
      <c r="K120" s="7" t="s">
        <v>187</v>
      </c>
      <c r="L120" s="7" t="s">
        <v>3</v>
      </c>
      <c r="M120" s="26">
        <f t="shared" si="1"/>
        <v>12</v>
      </c>
      <c r="N120" s="7">
        <v>1</v>
      </c>
      <c r="O120" s="7">
        <v>1</v>
      </c>
      <c r="P120" s="7">
        <v>1</v>
      </c>
      <c r="Q120" s="7">
        <v>1</v>
      </c>
      <c r="R120" s="7">
        <v>1</v>
      </c>
      <c r="S120" s="7">
        <v>1</v>
      </c>
      <c r="T120" s="7">
        <v>1</v>
      </c>
      <c r="U120" s="7">
        <v>1</v>
      </c>
      <c r="V120" s="7">
        <v>1</v>
      </c>
      <c r="W120" s="7">
        <v>1</v>
      </c>
      <c r="X120" s="7">
        <v>1</v>
      </c>
      <c r="Y120" s="7">
        <v>1</v>
      </c>
    </row>
    <row r="121" spans="1:25" ht="51" x14ac:dyDescent="0.3">
      <c r="A121" s="7" t="s">
        <v>96</v>
      </c>
      <c r="B121" s="7" t="s">
        <v>588</v>
      </c>
      <c r="C121" s="7" t="s">
        <v>428</v>
      </c>
      <c r="D121" s="27" t="s">
        <v>777</v>
      </c>
      <c r="E121" s="7" t="s">
        <v>701</v>
      </c>
      <c r="F121" s="7" t="s">
        <v>52</v>
      </c>
      <c r="G121" s="6" t="s">
        <v>585</v>
      </c>
      <c r="H121" s="7" t="s">
        <v>53</v>
      </c>
      <c r="I121" s="7" t="s">
        <v>43</v>
      </c>
      <c r="J121" s="7" t="s">
        <v>54</v>
      </c>
      <c r="K121" s="7" t="s">
        <v>256</v>
      </c>
      <c r="L121" s="7" t="s">
        <v>3</v>
      </c>
      <c r="M121" s="26">
        <f t="shared" si="1"/>
        <v>12</v>
      </c>
      <c r="N121" s="7">
        <v>1</v>
      </c>
      <c r="O121" s="7">
        <v>1</v>
      </c>
      <c r="P121" s="7">
        <v>1</v>
      </c>
      <c r="Q121" s="7">
        <v>1</v>
      </c>
      <c r="R121" s="7">
        <v>1</v>
      </c>
      <c r="S121" s="7">
        <v>1</v>
      </c>
      <c r="T121" s="7">
        <v>1</v>
      </c>
      <c r="U121" s="7">
        <v>1</v>
      </c>
      <c r="V121" s="7">
        <v>1</v>
      </c>
      <c r="W121" s="7">
        <v>1</v>
      </c>
      <c r="X121" s="7">
        <v>1</v>
      </c>
      <c r="Y121" s="7">
        <v>1</v>
      </c>
    </row>
    <row r="122" spans="1:25" ht="51" x14ac:dyDescent="0.3">
      <c r="A122" s="7" t="s">
        <v>96</v>
      </c>
      <c r="B122" s="7" t="s">
        <v>588</v>
      </c>
      <c r="C122" s="7" t="s">
        <v>428</v>
      </c>
      <c r="D122" s="27" t="s">
        <v>777</v>
      </c>
      <c r="E122" s="7" t="s">
        <v>701</v>
      </c>
      <c r="F122" s="7" t="s">
        <v>52</v>
      </c>
      <c r="G122" s="6" t="s">
        <v>585</v>
      </c>
      <c r="H122" s="7" t="s">
        <v>53</v>
      </c>
      <c r="I122" s="7" t="s">
        <v>43</v>
      </c>
      <c r="J122" s="7" t="s">
        <v>54</v>
      </c>
      <c r="K122" s="7" t="s">
        <v>282</v>
      </c>
      <c r="L122" s="7" t="s">
        <v>3</v>
      </c>
      <c r="M122" s="26">
        <f t="shared" si="1"/>
        <v>12</v>
      </c>
      <c r="N122" s="7">
        <v>1</v>
      </c>
      <c r="O122" s="7">
        <v>1</v>
      </c>
      <c r="P122" s="7">
        <v>1</v>
      </c>
      <c r="Q122" s="7">
        <v>1</v>
      </c>
      <c r="R122" s="7">
        <v>1</v>
      </c>
      <c r="S122" s="7">
        <v>1</v>
      </c>
      <c r="T122" s="7">
        <v>1</v>
      </c>
      <c r="U122" s="7">
        <v>1</v>
      </c>
      <c r="V122" s="7">
        <v>1</v>
      </c>
      <c r="W122" s="7">
        <v>1</v>
      </c>
      <c r="X122" s="7">
        <v>1</v>
      </c>
      <c r="Y122" s="7">
        <v>1</v>
      </c>
    </row>
    <row r="123" spans="1:25" ht="51" x14ac:dyDescent="0.3">
      <c r="A123" s="7" t="s">
        <v>96</v>
      </c>
      <c r="B123" s="7" t="s">
        <v>588</v>
      </c>
      <c r="C123" s="7" t="s">
        <v>428</v>
      </c>
      <c r="D123" s="27" t="s">
        <v>777</v>
      </c>
      <c r="E123" s="7" t="s">
        <v>701</v>
      </c>
      <c r="F123" s="7" t="s">
        <v>52</v>
      </c>
      <c r="G123" s="6" t="s">
        <v>585</v>
      </c>
      <c r="H123" s="7" t="s">
        <v>53</v>
      </c>
      <c r="I123" s="7" t="s">
        <v>43</v>
      </c>
      <c r="J123" s="7" t="s">
        <v>54</v>
      </c>
      <c r="K123" s="7" t="s">
        <v>8</v>
      </c>
      <c r="L123" s="7" t="s">
        <v>3</v>
      </c>
      <c r="M123" s="26">
        <f t="shared" si="1"/>
        <v>12</v>
      </c>
      <c r="N123" s="7">
        <v>1</v>
      </c>
      <c r="O123" s="7">
        <v>1</v>
      </c>
      <c r="P123" s="7">
        <v>1</v>
      </c>
      <c r="Q123" s="7">
        <v>1</v>
      </c>
      <c r="R123" s="7">
        <v>1</v>
      </c>
      <c r="S123" s="7">
        <v>1</v>
      </c>
      <c r="T123" s="7">
        <v>1</v>
      </c>
      <c r="U123" s="7">
        <v>1</v>
      </c>
      <c r="V123" s="7">
        <v>1</v>
      </c>
      <c r="W123" s="7">
        <v>1</v>
      </c>
      <c r="X123" s="7">
        <v>1</v>
      </c>
      <c r="Y123" s="7">
        <v>1</v>
      </c>
    </row>
    <row r="124" spans="1:25" ht="51" x14ac:dyDescent="0.3">
      <c r="A124" s="7" t="s">
        <v>96</v>
      </c>
      <c r="B124" s="7" t="s">
        <v>588</v>
      </c>
      <c r="C124" s="7" t="s">
        <v>428</v>
      </c>
      <c r="D124" s="27" t="s">
        <v>777</v>
      </c>
      <c r="E124" s="7" t="s">
        <v>701</v>
      </c>
      <c r="F124" s="7" t="s">
        <v>52</v>
      </c>
      <c r="G124" s="6" t="s">
        <v>585</v>
      </c>
      <c r="H124" s="7" t="s">
        <v>53</v>
      </c>
      <c r="I124" s="7" t="s">
        <v>43</v>
      </c>
      <c r="J124" s="7" t="s">
        <v>54</v>
      </c>
      <c r="K124" s="7" t="s">
        <v>211</v>
      </c>
      <c r="L124" s="7" t="s">
        <v>3</v>
      </c>
      <c r="M124" s="26">
        <f t="shared" si="1"/>
        <v>12</v>
      </c>
      <c r="N124" s="7">
        <v>1</v>
      </c>
      <c r="O124" s="7">
        <v>1</v>
      </c>
      <c r="P124" s="7">
        <v>1</v>
      </c>
      <c r="Q124" s="7">
        <v>1</v>
      </c>
      <c r="R124" s="7">
        <v>1</v>
      </c>
      <c r="S124" s="7">
        <v>1</v>
      </c>
      <c r="T124" s="7">
        <v>1</v>
      </c>
      <c r="U124" s="7">
        <v>1</v>
      </c>
      <c r="V124" s="7">
        <v>1</v>
      </c>
      <c r="W124" s="7">
        <v>1</v>
      </c>
      <c r="X124" s="7">
        <v>1</v>
      </c>
      <c r="Y124" s="7">
        <v>1</v>
      </c>
    </row>
    <row r="125" spans="1:25" ht="51" x14ac:dyDescent="0.3">
      <c r="A125" s="7" t="s">
        <v>96</v>
      </c>
      <c r="B125" s="7" t="s">
        <v>588</v>
      </c>
      <c r="C125" s="7" t="s">
        <v>428</v>
      </c>
      <c r="D125" s="27" t="s">
        <v>777</v>
      </c>
      <c r="E125" s="7" t="s">
        <v>701</v>
      </c>
      <c r="F125" s="7" t="s">
        <v>52</v>
      </c>
      <c r="G125" s="6" t="s">
        <v>585</v>
      </c>
      <c r="H125" s="7" t="s">
        <v>53</v>
      </c>
      <c r="I125" s="7" t="s">
        <v>43</v>
      </c>
      <c r="J125" s="7" t="s">
        <v>54</v>
      </c>
      <c r="K125" s="7" t="s">
        <v>432</v>
      </c>
      <c r="L125" s="7" t="s">
        <v>3</v>
      </c>
      <c r="M125" s="26">
        <f t="shared" si="1"/>
        <v>12</v>
      </c>
      <c r="N125" s="7">
        <v>1</v>
      </c>
      <c r="O125" s="7">
        <v>1</v>
      </c>
      <c r="P125" s="7">
        <v>1</v>
      </c>
      <c r="Q125" s="7">
        <v>1</v>
      </c>
      <c r="R125" s="7">
        <v>1</v>
      </c>
      <c r="S125" s="7">
        <v>1</v>
      </c>
      <c r="T125" s="7">
        <v>1</v>
      </c>
      <c r="U125" s="7">
        <v>1</v>
      </c>
      <c r="V125" s="7">
        <v>1</v>
      </c>
      <c r="W125" s="7">
        <v>1</v>
      </c>
      <c r="X125" s="7">
        <v>1</v>
      </c>
      <c r="Y125" s="7">
        <v>1</v>
      </c>
    </row>
    <row r="126" spans="1:25" ht="51" x14ac:dyDescent="0.3">
      <c r="A126" s="7" t="s">
        <v>96</v>
      </c>
      <c r="B126" s="7" t="s">
        <v>588</v>
      </c>
      <c r="C126" s="7" t="s">
        <v>428</v>
      </c>
      <c r="D126" s="27" t="s">
        <v>777</v>
      </c>
      <c r="E126" s="7" t="s">
        <v>701</v>
      </c>
      <c r="F126" s="7" t="s">
        <v>52</v>
      </c>
      <c r="G126" s="6" t="s">
        <v>585</v>
      </c>
      <c r="H126" s="7" t="s">
        <v>53</v>
      </c>
      <c r="I126" s="7" t="s">
        <v>43</v>
      </c>
      <c r="J126" s="7" t="s">
        <v>54</v>
      </c>
      <c r="K126" s="7" t="s">
        <v>67</v>
      </c>
      <c r="L126" s="7" t="s">
        <v>3</v>
      </c>
      <c r="M126" s="26">
        <f t="shared" si="1"/>
        <v>12</v>
      </c>
      <c r="N126" s="7">
        <v>1</v>
      </c>
      <c r="O126" s="7">
        <v>1</v>
      </c>
      <c r="P126" s="7">
        <v>1</v>
      </c>
      <c r="Q126" s="7">
        <v>1</v>
      </c>
      <c r="R126" s="7">
        <v>1</v>
      </c>
      <c r="S126" s="7">
        <v>1</v>
      </c>
      <c r="T126" s="7">
        <v>1</v>
      </c>
      <c r="U126" s="7">
        <v>1</v>
      </c>
      <c r="V126" s="7">
        <v>1</v>
      </c>
      <c r="W126" s="7">
        <v>1</v>
      </c>
      <c r="X126" s="7">
        <v>1</v>
      </c>
      <c r="Y126" s="7">
        <v>1</v>
      </c>
    </row>
    <row r="127" spans="1:25" ht="51" x14ac:dyDescent="0.3">
      <c r="A127" s="7" t="s">
        <v>96</v>
      </c>
      <c r="B127" s="7" t="s">
        <v>588</v>
      </c>
      <c r="C127" s="7" t="s">
        <v>428</v>
      </c>
      <c r="D127" s="27" t="s">
        <v>777</v>
      </c>
      <c r="E127" s="7" t="s">
        <v>701</v>
      </c>
      <c r="F127" s="7" t="s">
        <v>52</v>
      </c>
      <c r="G127" s="6" t="s">
        <v>585</v>
      </c>
      <c r="H127" s="7" t="s">
        <v>53</v>
      </c>
      <c r="I127" s="7" t="s">
        <v>43</v>
      </c>
      <c r="J127" s="7" t="s">
        <v>54</v>
      </c>
      <c r="K127" s="7" t="s">
        <v>99</v>
      </c>
      <c r="L127" s="7" t="s">
        <v>3</v>
      </c>
      <c r="M127" s="26">
        <f t="shared" si="1"/>
        <v>5</v>
      </c>
      <c r="N127" s="7">
        <v>0</v>
      </c>
      <c r="O127" s="7">
        <v>1</v>
      </c>
      <c r="P127" s="7">
        <v>1</v>
      </c>
      <c r="Q127" s="7">
        <v>1</v>
      </c>
      <c r="R127" s="7">
        <v>1</v>
      </c>
      <c r="S127" s="7">
        <v>1</v>
      </c>
      <c r="T127" s="7">
        <v>0</v>
      </c>
      <c r="U127" s="7">
        <v>0</v>
      </c>
      <c r="V127" s="7">
        <v>0</v>
      </c>
      <c r="W127" s="7">
        <v>0</v>
      </c>
      <c r="X127" s="7">
        <v>0</v>
      </c>
      <c r="Y127" s="7">
        <v>0</v>
      </c>
    </row>
    <row r="128" spans="1:25" ht="51" x14ac:dyDescent="0.3">
      <c r="A128" s="7" t="s">
        <v>96</v>
      </c>
      <c r="B128" s="7" t="s">
        <v>588</v>
      </c>
      <c r="C128" s="7" t="s">
        <v>428</v>
      </c>
      <c r="D128" s="27" t="s">
        <v>780</v>
      </c>
      <c r="E128" s="7" t="s">
        <v>702</v>
      </c>
      <c r="F128" s="7" t="s">
        <v>246</v>
      </c>
      <c r="G128" s="6"/>
      <c r="H128" s="7" t="s">
        <v>247</v>
      </c>
      <c r="I128" s="7" t="s">
        <v>248</v>
      </c>
      <c r="J128" s="7" t="s">
        <v>209</v>
      </c>
      <c r="K128" s="7" t="s">
        <v>211</v>
      </c>
      <c r="L128" s="7" t="s">
        <v>3</v>
      </c>
      <c r="M128" s="26">
        <f t="shared" si="1"/>
        <v>3</v>
      </c>
      <c r="N128" s="7">
        <v>0</v>
      </c>
      <c r="O128" s="7">
        <v>0</v>
      </c>
      <c r="P128" s="7">
        <v>0</v>
      </c>
      <c r="Q128" s="7">
        <v>0</v>
      </c>
      <c r="R128" s="7">
        <v>0</v>
      </c>
      <c r="S128" s="7">
        <v>3</v>
      </c>
      <c r="T128" s="7">
        <v>0</v>
      </c>
      <c r="U128" s="7">
        <v>0</v>
      </c>
      <c r="V128" s="7">
        <v>0</v>
      </c>
      <c r="W128" s="7">
        <v>0</v>
      </c>
      <c r="X128" s="7">
        <v>0</v>
      </c>
      <c r="Y128" s="7">
        <v>0</v>
      </c>
    </row>
    <row r="129" spans="1:25" ht="51" x14ac:dyDescent="0.3">
      <c r="A129" s="7" t="s">
        <v>96</v>
      </c>
      <c r="B129" s="7" t="s">
        <v>588</v>
      </c>
      <c r="C129" s="7" t="s">
        <v>428</v>
      </c>
      <c r="D129" s="48" t="s">
        <v>780</v>
      </c>
      <c r="E129" s="7" t="s">
        <v>702</v>
      </c>
      <c r="F129" s="7" t="s">
        <v>242</v>
      </c>
      <c r="G129" s="6"/>
      <c r="H129" s="7" t="s">
        <v>243</v>
      </c>
      <c r="I129" s="7" t="s">
        <v>244</v>
      </c>
      <c r="J129" s="7" t="s">
        <v>245</v>
      </c>
      <c r="K129" s="7" t="s">
        <v>211</v>
      </c>
      <c r="L129" s="7" t="s">
        <v>3</v>
      </c>
      <c r="M129" s="26">
        <f t="shared" ref="M129:M172" si="2">SUM(N129:Y129)</f>
        <v>2</v>
      </c>
      <c r="N129" s="7">
        <v>0</v>
      </c>
      <c r="O129" s="7">
        <v>0</v>
      </c>
      <c r="P129" s="7">
        <v>1</v>
      </c>
      <c r="Q129" s="7">
        <v>0</v>
      </c>
      <c r="R129" s="7">
        <v>1</v>
      </c>
      <c r="S129" s="7">
        <v>0</v>
      </c>
      <c r="T129" s="7">
        <v>0</v>
      </c>
      <c r="U129" s="7">
        <v>0</v>
      </c>
      <c r="V129" s="7">
        <v>0</v>
      </c>
      <c r="W129" s="7">
        <v>0</v>
      </c>
      <c r="X129" s="7">
        <v>0</v>
      </c>
      <c r="Y129" s="7">
        <v>0</v>
      </c>
    </row>
    <row r="130" spans="1:25" ht="51" x14ac:dyDescent="0.3">
      <c r="A130" s="7" t="s">
        <v>96</v>
      </c>
      <c r="B130" s="7" t="s">
        <v>588</v>
      </c>
      <c r="C130" s="7" t="s">
        <v>428</v>
      </c>
      <c r="D130" s="48" t="s">
        <v>778</v>
      </c>
      <c r="E130" s="7" t="s">
        <v>702</v>
      </c>
      <c r="F130" s="7" t="s">
        <v>365</v>
      </c>
      <c r="G130" s="6"/>
      <c r="H130" s="7" t="s">
        <v>366</v>
      </c>
      <c r="I130" s="7" t="s">
        <v>364</v>
      </c>
      <c r="J130" s="7" t="s">
        <v>352</v>
      </c>
      <c r="K130" s="7" t="s">
        <v>121</v>
      </c>
      <c r="L130" s="7" t="s">
        <v>3</v>
      </c>
      <c r="M130" s="26">
        <f t="shared" si="2"/>
        <v>2</v>
      </c>
      <c r="N130" s="7">
        <v>0</v>
      </c>
      <c r="O130" s="7">
        <v>0</v>
      </c>
      <c r="P130" s="7">
        <v>1</v>
      </c>
      <c r="Q130" s="7">
        <v>0</v>
      </c>
      <c r="R130" s="7">
        <v>0</v>
      </c>
      <c r="S130" s="7">
        <v>1</v>
      </c>
      <c r="T130" s="7">
        <v>0</v>
      </c>
      <c r="U130" s="7">
        <v>0</v>
      </c>
      <c r="V130" s="7">
        <v>0</v>
      </c>
      <c r="W130" s="7">
        <v>0</v>
      </c>
      <c r="X130" s="7">
        <v>0</v>
      </c>
      <c r="Y130" s="7">
        <v>0</v>
      </c>
    </row>
    <row r="131" spans="1:25" ht="51" x14ac:dyDescent="0.3">
      <c r="A131" s="7" t="s">
        <v>96</v>
      </c>
      <c r="B131" s="7" t="s">
        <v>588</v>
      </c>
      <c r="C131" s="7" t="s">
        <v>428</v>
      </c>
      <c r="D131" s="48" t="s">
        <v>778</v>
      </c>
      <c r="E131" s="7" t="s">
        <v>703</v>
      </c>
      <c r="F131" s="7" t="s">
        <v>638</v>
      </c>
      <c r="G131" s="6" t="s">
        <v>743</v>
      </c>
      <c r="H131" s="7" t="s">
        <v>669</v>
      </c>
      <c r="I131" s="7" t="s">
        <v>21</v>
      </c>
      <c r="J131" s="7" t="s">
        <v>577</v>
      </c>
      <c r="K131" s="7" t="s">
        <v>432</v>
      </c>
      <c r="L131" s="45" t="s">
        <v>3</v>
      </c>
      <c r="M131" s="26">
        <f t="shared" si="2"/>
        <v>10</v>
      </c>
      <c r="N131" s="7">
        <v>0</v>
      </c>
      <c r="O131" s="7">
        <v>0</v>
      </c>
      <c r="P131" s="7">
        <v>1</v>
      </c>
      <c r="Q131" s="7">
        <v>1</v>
      </c>
      <c r="R131" s="7">
        <v>1</v>
      </c>
      <c r="S131" s="7">
        <v>1</v>
      </c>
      <c r="T131" s="7">
        <v>1</v>
      </c>
      <c r="U131" s="7">
        <v>1</v>
      </c>
      <c r="V131" s="7">
        <v>1</v>
      </c>
      <c r="W131" s="7">
        <v>1</v>
      </c>
      <c r="X131" s="7">
        <v>1</v>
      </c>
      <c r="Y131" s="7">
        <v>1</v>
      </c>
    </row>
    <row r="132" spans="1:25" ht="51" x14ac:dyDescent="0.3">
      <c r="A132" s="7" t="s">
        <v>96</v>
      </c>
      <c r="B132" s="7" t="s">
        <v>588</v>
      </c>
      <c r="C132" s="7" t="s">
        <v>640</v>
      </c>
      <c r="D132" s="27" t="s">
        <v>776</v>
      </c>
      <c r="E132" s="7" t="s">
        <v>704</v>
      </c>
      <c r="F132" s="7" t="s">
        <v>225</v>
      </c>
      <c r="G132" s="6"/>
      <c r="H132" s="7" t="s">
        <v>226</v>
      </c>
      <c r="I132" s="7" t="s">
        <v>137</v>
      </c>
      <c r="J132" s="7" t="s">
        <v>227</v>
      </c>
      <c r="K132" s="7" t="s">
        <v>211</v>
      </c>
      <c r="L132" s="7" t="s">
        <v>3</v>
      </c>
      <c r="M132" s="26">
        <f t="shared" si="2"/>
        <v>2</v>
      </c>
      <c r="N132" s="7">
        <v>0</v>
      </c>
      <c r="O132" s="7">
        <v>0</v>
      </c>
      <c r="P132" s="7">
        <v>0</v>
      </c>
      <c r="Q132" s="7">
        <v>1</v>
      </c>
      <c r="R132" s="7">
        <v>0</v>
      </c>
      <c r="S132" s="7">
        <v>0</v>
      </c>
      <c r="T132" s="7">
        <v>0</v>
      </c>
      <c r="U132" s="7">
        <v>1</v>
      </c>
      <c r="V132" s="7">
        <v>0</v>
      </c>
      <c r="W132" s="7">
        <v>0</v>
      </c>
      <c r="X132" s="7">
        <v>0</v>
      </c>
      <c r="Y132" s="7">
        <v>0</v>
      </c>
    </row>
    <row r="133" spans="1:25" ht="51" x14ac:dyDescent="0.3">
      <c r="A133" s="7" t="s">
        <v>96</v>
      </c>
      <c r="B133" s="7" t="s">
        <v>588</v>
      </c>
      <c r="C133" s="7" t="s">
        <v>640</v>
      </c>
      <c r="D133" s="27" t="s">
        <v>778</v>
      </c>
      <c r="E133" s="7" t="s">
        <v>704</v>
      </c>
      <c r="F133" s="7" t="s">
        <v>228</v>
      </c>
      <c r="G133" s="6" t="s">
        <v>444</v>
      </c>
      <c r="H133" s="7" t="s">
        <v>229</v>
      </c>
      <c r="I133" s="7" t="s">
        <v>230</v>
      </c>
      <c r="J133" s="7" t="s">
        <v>231</v>
      </c>
      <c r="K133" s="7" t="s">
        <v>211</v>
      </c>
      <c r="L133" s="7" t="s">
        <v>3</v>
      </c>
      <c r="M133" s="26">
        <f t="shared" si="2"/>
        <v>11</v>
      </c>
      <c r="N133" s="7">
        <v>0</v>
      </c>
      <c r="O133" s="7">
        <v>0</v>
      </c>
      <c r="P133" s="7">
        <v>0</v>
      </c>
      <c r="Q133" s="7">
        <v>0</v>
      </c>
      <c r="R133" s="7">
        <v>2</v>
      </c>
      <c r="S133" s="7">
        <v>2</v>
      </c>
      <c r="T133" s="7">
        <v>0</v>
      </c>
      <c r="U133" s="7">
        <v>0</v>
      </c>
      <c r="V133" s="7">
        <v>2</v>
      </c>
      <c r="W133" s="7">
        <v>2</v>
      </c>
      <c r="X133" s="7">
        <v>2</v>
      </c>
      <c r="Y133" s="7">
        <v>1</v>
      </c>
    </row>
    <row r="134" spans="1:25" ht="51" x14ac:dyDescent="0.3">
      <c r="A134" s="7" t="s">
        <v>96</v>
      </c>
      <c r="B134" s="7" t="s">
        <v>588</v>
      </c>
      <c r="C134" s="7" t="s">
        <v>640</v>
      </c>
      <c r="D134" s="27" t="s">
        <v>777</v>
      </c>
      <c r="E134" s="7" t="s">
        <v>704</v>
      </c>
      <c r="F134" s="7" t="s">
        <v>448</v>
      </c>
      <c r="G134" s="6"/>
      <c r="H134" s="7" t="s">
        <v>234</v>
      </c>
      <c r="I134" s="7" t="s">
        <v>235</v>
      </c>
      <c r="J134" s="7" t="s">
        <v>44</v>
      </c>
      <c r="K134" s="7" t="s">
        <v>211</v>
      </c>
      <c r="L134" s="7" t="s">
        <v>3</v>
      </c>
      <c r="M134" s="26">
        <f t="shared" si="2"/>
        <v>9</v>
      </c>
      <c r="N134" s="7">
        <v>0</v>
      </c>
      <c r="O134" s="7">
        <v>0</v>
      </c>
      <c r="P134" s="7">
        <v>0</v>
      </c>
      <c r="Q134" s="7">
        <v>1</v>
      </c>
      <c r="R134" s="7">
        <v>1</v>
      </c>
      <c r="S134" s="7">
        <v>1</v>
      </c>
      <c r="T134" s="7">
        <v>1</v>
      </c>
      <c r="U134" s="7">
        <v>1</v>
      </c>
      <c r="V134" s="7">
        <v>1</v>
      </c>
      <c r="W134" s="7">
        <v>1</v>
      </c>
      <c r="X134" s="7">
        <v>1</v>
      </c>
      <c r="Y134" s="7">
        <v>1</v>
      </c>
    </row>
    <row r="135" spans="1:25" ht="51" x14ac:dyDescent="0.3">
      <c r="A135" s="7" t="s">
        <v>96</v>
      </c>
      <c r="B135" s="7" t="s">
        <v>588</v>
      </c>
      <c r="C135" s="7" t="s">
        <v>640</v>
      </c>
      <c r="D135" s="48" t="s">
        <v>780</v>
      </c>
      <c r="E135" s="7" t="s">
        <v>705</v>
      </c>
      <c r="F135" s="7" t="s">
        <v>237</v>
      </c>
      <c r="G135" s="6" t="s">
        <v>445</v>
      </c>
      <c r="H135" s="7" t="s">
        <v>229</v>
      </c>
      <c r="I135" s="7" t="s">
        <v>230</v>
      </c>
      <c r="J135" s="7" t="s">
        <v>231</v>
      </c>
      <c r="K135" s="7" t="s">
        <v>211</v>
      </c>
      <c r="L135" s="7" t="s">
        <v>3</v>
      </c>
      <c r="M135" s="26">
        <f t="shared" si="2"/>
        <v>11</v>
      </c>
      <c r="N135" s="7">
        <v>2</v>
      </c>
      <c r="O135" s="7">
        <v>4</v>
      </c>
      <c r="P135" s="7">
        <v>5</v>
      </c>
      <c r="Q135" s="7">
        <v>0</v>
      </c>
      <c r="R135" s="7">
        <v>0</v>
      </c>
      <c r="S135" s="7">
        <v>0</v>
      </c>
      <c r="T135" s="7">
        <v>0</v>
      </c>
      <c r="U135" s="7">
        <v>0</v>
      </c>
      <c r="V135" s="7">
        <v>0</v>
      </c>
      <c r="W135" s="7">
        <v>0</v>
      </c>
      <c r="X135" s="7">
        <v>0</v>
      </c>
      <c r="Y135" s="7">
        <v>0</v>
      </c>
    </row>
    <row r="136" spans="1:25" ht="102" x14ac:dyDescent="0.3">
      <c r="A136" s="7" t="s">
        <v>96</v>
      </c>
      <c r="B136" s="7" t="s">
        <v>588</v>
      </c>
      <c r="C136" s="7" t="s">
        <v>640</v>
      </c>
      <c r="D136" s="48" t="s">
        <v>780</v>
      </c>
      <c r="E136" s="7" t="s">
        <v>705</v>
      </c>
      <c r="F136" s="7" t="s">
        <v>239</v>
      </c>
      <c r="G136" s="6" t="s">
        <v>446</v>
      </c>
      <c r="H136" s="7" t="s">
        <v>447</v>
      </c>
      <c r="I136" s="7" t="s">
        <v>111</v>
      </c>
      <c r="J136" s="7" t="s">
        <v>447</v>
      </c>
      <c r="K136" s="7" t="s">
        <v>211</v>
      </c>
      <c r="L136" s="7" t="s">
        <v>3</v>
      </c>
      <c r="M136" s="26">
        <f t="shared" si="2"/>
        <v>1</v>
      </c>
      <c r="N136" s="7">
        <v>0</v>
      </c>
      <c r="O136" s="7">
        <v>0</v>
      </c>
      <c r="P136" s="7">
        <v>0</v>
      </c>
      <c r="Q136" s="7">
        <v>0</v>
      </c>
      <c r="R136" s="7">
        <v>0</v>
      </c>
      <c r="S136" s="7">
        <v>1</v>
      </c>
      <c r="T136" s="7">
        <v>0</v>
      </c>
      <c r="U136" s="7">
        <v>0</v>
      </c>
      <c r="V136" s="7">
        <v>0</v>
      </c>
      <c r="W136" s="7">
        <v>0</v>
      </c>
      <c r="X136" s="7">
        <v>0</v>
      </c>
      <c r="Y136" s="7">
        <v>0</v>
      </c>
    </row>
    <row r="137" spans="1:25" ht="51" x14ac:dyDescent="0.3">
      <c r="A137" s="7" t="s">
        <v>96</v>
      </c>
      <c r="B137" s="7" t="s">
        <v>588</v>
      </c>
      <c r="C137" s="7" t="s">
        <v>640</v>
      </c>
      <c r="D137" s="48" t="s">
        <v>780</v>
      </c>
      <c r="E137" s="7" t="s">
        <v>705</v>
      </c>
      <c r="F137" s="7" t="s">
        <v>233</v>
      </c>
      <c r="G137" s="6"/>
      <c r="H137" s="7" t="s">
        <v>234</v>
      </c>
      <c r="I137" s="7" t="s">
        <v>235</v>
      </c>
      <c r="J137" s="7" t="s">
        <v>236</v>
      </c>
      <c r="K137" s="7" t="s">
        <v>211</v>
      </c>
      <c r="L137" s="7" t="s">
        <v>3</v>
      </c>
      <c r="M137" s="26">
        <f t="shared" si="2"/>
        <v>10</v>
      </c>
      <c r="N137" s="7">
        <v>2</v>
      </c>
      <c r="O137" s="7">
        <v>2</v>
      </c>
      <c r="P137" s="7">
        <v>2</v>
      </c>
      <c r="Q137" s="7">
        <v>2</v>
      </c>
      <c r="R137" s="7">
        <v>2</v>
      </c>
      <c r="S137" s="7">
        <v>0</v>
      </c>
      <c r="T137" s="7">
        <v>0</v>
      </c>
      <c r="U137" s="7">
        <v>0</v>
      </c>
      <c r="V137" s="7">
        <v>0</v>
      </c>
      <c r="W137" s="7">
        <v>0</v>
      </c>
      <c r="X137" s="7">
        <v>0</v>
      </c>
      <c r="Y137" s="7">
        <v>0</v>
      </c>
    </row>
    <row r="138" spans="1:25" ht="51" x14ac:dyDescent="0.3">
      <c r="A138" s="7" t="s">
        <v>96</v>
      </c>
      <c r="B138" s="7" t="s">
        <v>588</v>
      </c>
      <c r="C138" s="7" t="s">
        <v>640</v>
      </c>
      <c r="D138" s="48" t="s">
        <v>780</v>
      </c>
      <c r="E138" s="7" t="s">
        <v>706</v>
      </c>
      <c r="F138" s="7" t="s">
        <v>220</v>
      </c>
      <c r="G138" s="6"/>
      <c r="H138" s="7" t="s">
        <v>221</v>
      </c>
      <c r="I138" s="7" t="s">
        <v>222</v>
      </c>
      <c r="J138" s="7" t="s">
        <v>223</v>
      </c>
      <c r="K138" s="7" t="s">
        <v>211</v>
      </c>
      <c r="L138" s="7" t="s">
        <v>3</v>
      </c>
      <c r="M138" s="26">
        <f t="shared" si="2"/>
        <v>1</v>
      </c>
      <c r="N138" s="7">
        <v>0</v>
      </c>
      <c r="O138" s="7">
        <v>1</v>
      </c>
      <c r="P138" s="7">
        <v>0</v>
      </c>
      <c r="Q138" s="7">
        <v>0</v>
      </c>
      <c r="R138" s="7">
        <v>0</v>
      </c>
      <c r="S138" s="7">
        <v>0</v>
      </c>
      <c r="T138" s="7">
        <v>0</v>
      </c>
      <c r="U138" s="7">
        <v>0</v>
      </c>
      <c r="V138" s="7">
        <v>0</v>
      </c>
      <c r="W138" s="7">
        <v>0</v>
      </c>
      <c r="X138" s="7">
        <v>0</v>
      </c>
      <c r="Y138" s="7">
        <v>0</v>
      </c>
    </row>
    <row r="139" spans="1:25" ht="51" x14ac:dyDescent="0.3">
      <c r="A139" s="7" t="s">
        <v>96</v>
      </c>
      <c r="B139" s="7" t="s">
        <v>588</v>
      </c>
      <c r="C139" s="7" t="s">
        <v>640</v>
      </c>
      <c r="D139" s="48" t="s">
        <v>780</v>
      </c>
      <c r="E139" s="7" t="s">
        <v>707</v>
      </c>
      <c r="F139" s="7" t="s">
        <v>212</v>
      </c>
      <c r="G139" s="6"/>
      <c r="H139" s="7" t="s">
        <v>6</v>
      </c>
      <c r="I139" s="7" t="s">
        <v>49</v>
      </c>
      <c r="J139" s="7" t="s">
        <v>213</v>
      </c>
      <c r="K139" s="7" t="s">
        <v>211</v>
      </c>
      <c r="L139" s="7" t="s">
        <v>3</v>
      </c>
      <c r="M139" s="26">
        <f t="shared" si="2"/>
        <v>11</v>
      </c>
      <c r="N139" s="7">
        <v>1</v>
      </c>
      <c r="O139" s="7">
        <v>1</v>
      </c>
      <c r="P139" s="7">
        <v>1</v>
      </c>
      <c r="Q139" s="7">
        <v>0</v>
      </c>
      <c r="R139" s="7">
        <v>1</v>
      </c>
      <c r="S139" s="7">
        <v>1</v>
      </c>
      <c r="T139" s="7">
        <v>1</v>
      </c>
      <c r="U139" s="7">
        <v>1</v>
      </c>
      <c r="V139" s="7">
        <v>1</v>
      </c>
      <c r="W139" s="7">
        <v>1</v>
      </c>
      <c r="X139" s="7">
        <v>1</v>
      </c>
      <c r="Y139" s="7">
        <v>1</v>
      </c>
    </row>
    <row r="140" spans="1:25" ht="51" x14ac:dyDescent="0.3">
      <c r="A140" s="7" t="s">
        <v>96</v>
      </c>
      <c r="B140" s="7" t="s">
        <v>588</v>
      </c>
      <c r="C140" s="7" t="s">
        <v>640</v>
      </c>
      <c r="D140" s="48" t="s">
        <v>778</v>
      </c>
      <c r="E140" s="7" t="s">
        <v>707</v>
      </c>
      <c r="F140" s="7" t="s">
        <v>207</v>
      </c>
      <c r="G140" s="6"/>
      <c r="H140" s="7" t="s">
        <v>208</v>
      </c>
      <c r="I140" s="7" t="s">
        <v>209</v>
      </c>
      <c r="J140" s="7" t="s">
        <v>210</v>
      </c>
      <c r="K140" s="7" t="s">
        <v>211</v>
      </c>
      <c r="L140" s="7" t="s">
        <v>3</v>
      </c>
      <c r="M140" s="26">
        <f t="shared" si="2"/>
        <v>9</v>
      </c>
      <c r="N140" s="7">
        <v>0</v>
      </c>
      <c r="O140" s="7">
        <v>0</v>
      </c>
      <c r="P140" s="7">
        <v>1</v>
      </c>
      <c r="Q140" s="7">
        <v>1</v>
      </c>
      <c r="R140" s="7">
        <v>1</v>
      </c>
      <c r="S140" s="7">
        <v>0</v>
      </c>
      <c r="T140" s="7">
        <v>1</v>
      </c>
      <c r="U140" s="7">
        <v>1</v>
      </c>
      <c r="V140" s="7">
        <v>1</v>
      </c>
      <c r="W140" s="7">
        <v>1</v>
      </c>
      <c r="X140" s="7">
        <v>1</v>
      </c>
      <c r="Y140" s="7">
        <v>1</v>
      </c>
    </row>
    <row r="141" spans="1:25" ht="51" x14ac:dyDescent="0.3">
      <c r="A141" s="7" t="s">
        <v>96</v>
      </c>
      <c r="B141" s="7" t="s">
        <v>588</v>
      </c>
      <c r="C141" s="7" t="s">
        <v>640</v>
      </c>
      <c r="D141" s="27" t="s">
        <v>777</v>
      </c>
      <c r="E141" s="7" t="s">
        <v>707</v>
      </c>
      <c r="F141" s="7" t="s">
        <v>214</v>
      </c>
      <c r="G141" s="6" t="s">
        <v>442</v>
      </c>
      <c r="H141" s="7" t="s">
        <v>215</v>
      </c>
      <c r="I141" s="7" t="s">
        <v>216</v>
      </c>
      <c r="J141" s="7" t="s">
        <v>217</v>
      </c>
      <c r="K141" s="7" t="s">
        <v>211</v>
      </c>
      <c r="L141" s="7" t="s">
        <v>3</v>
      </c>
      <c r="M141" s="26">
        <f t="shared" si="2"/>
        <v>2</v>
      </c>
      <c r="N141" s="7">
        <v>0</v>
      </c>
      <c r="O141" s="7">
        <v>1</v>
      </c>
      <c r="P141" s="7">
        <v>0</v>
      </c>
      <c r="Q141" s="7">
        <v>0</v>
      </c>
      <c r="R141" s="7">
        <v>0</v>
      </c>
      <c r="S141" s="7">
        <v>0</v>
      </c>
      <c r="T141" s="7">
        <v>1</v>
      </c>
      <c r="U141" s="7">
        <v>0</v>
      </c>
      <c r="V141" s="7">
        <v>0</v>
      </c>
      <c r="W141" s="7">
        <v>0</v>
      </c>
      <c r="X141" s="7">
        <v>0</v>
      </c>
      <c r="Y141" s="7">
        <v>0</v>
      </c>
    </row>
    <row r="142" spans="1:25" ht="51" x14ac:dyDescent="0.3">
      <c r="A142" s="7" t="s">
        <v>96</v>
      </c>
      <c r="B142" s="7" t="s">
        <v>588</v>
      </c>
      <c r="C142" s="7" t="s">
        <v>640</v>
      </c>
      <c r="D142" s="27" t="s">
        <v>777</v>
      </c>
      <c r="E142" s="7" t="s">
        <v>708</v>
      </c>
      <c r="F142" s="7" t="s">
        <v>443</v>
      </c>
      <c r="G142" s="6"/>
      <c r="H142" s="7" t="s">
        <v>21</v>
      </c>
      <c r="I142" s="7" t="s">
        <v>209</v>
      </c>
      <c r="J142" s="7" t="s">
        <v>218</v>
      </c>
      <c r="K142" s="7" t="s">
        <v>211</v>
      </c>
      <c r="L142" s="7" t="s">
        <v>3</v>
      </c>
      <c r="M142" s="26">
        <f t="shared" si="2"/>
        <v>1</v>
      </c>
      <c r="N142" s="7">
        <v>0</v>
      </c>
      <c r="O142" s="7">
        <v>0</v>
      </c>
      <c r="P142" s="7">
        <v>0</v>
      </c>
      <c r="Q142" s="7">
        <v>0</v>
      </c>
      <c r="R142" s="7">
        <v>0</v>
      </c>
      <c r="S142" s="7">
        <v>0</v>
      </c>
      <c r="T142" s="7">
        <v>1</v>
      </c>
      <c r="U142" s="7">
        <v>0</v>
      </c>
      <c r="V142" s="7">
        <v>0</v>
      </c>
      <c r="W142" s="7">
        <v>0</v>
      </c>
      <c r="X142" s="7">
        <v>0</v>
      </c>
      <c r="Y142" s="7">
        <v>0</v>
      </c>
    </row>
    <row r="143" spans="1:25" ht="63.75" x14ac:dyDescent="0.3">
      <c r="A143" s="7" t="s">
        <v>96</v>
      </c>
      <c r="B143" s="7" t="s">
        <v>740</v>
      </c>
      <c r="C143" s="7" t="s">
        <v>767</v>
      </c>
      <c r="D143" s="27" t="s">
        <v>778</v>
      </c>
      <c r="E143" s="7" t="s">
        <v>711</v>
      </c>
      <c r="F143" s="7" t="s">
        <v>739</v>
      </c>
      <c r="G143" s="6"/>
      <c r="H143" s="7" t="s">
        <v>340</v>
      </c>
      <c r="I143" s="7" t="s">
        <v>368</v>
      </c>
      <c r="J143" s="7" t="s">
        <v>334</v>
      </c>
      <c r="K143" s="7" t="s">
        <v>121</v>
      </c>
      <c r="L143" s="7" t="s">
        <v>3</v>
      </c>
      <c r="M143" s="26">
        <f t="shared" si="2"/>
        <v>3</v>
      </c>
      <c r="N143" s="7">
        <v>0</v>
      </c>
      <c r="O143" s="7">
        <v>0</v>
      </c>
      <c r="P143" s="7">
        <v>3</v>
      </c>
      <c r="Q143" s="7">
        <v>0</v>
      </c>
      <c r="R143" s="7">
        <v>0</v>
      </c>
      <c r="S143" s="7">
        <v>0</v>
      </c>
      <c r="T143" s="7">
        <v>0</v>
      </c>
      <c r="U143" s="7">
        <v>0</v>
      </c>
      <c r="V143" s="7">
        <v>0</v>
      </c>
      <c r="W143" s="7">
        <v>0</v>
      </c>
      <c r="X143" s="7">
        <v>0</v>
      </c>
      <c r="Y143" s="7">
        <v>0</v>
      </c>
    </row>
    <row r="144" spans="1:25" ht="63.75" x14ac:dyDescent="0.3">
      <c r="A144" s="7" t="s">
        <v>96</v>
      </c>
      <c r="B144" s="7" t="s">
        <v>740</v>
      </c>
      <c r="C144" s="7" t="s">
        <v>767</v>
      </c>
      <c r="D144" s="27" t="s">
        <v>778</v>
      </c>
      <c r="E144" s="7" t="s">
        <v>711</v>
      </c>
      <c r="F144" s="7" t="s">
        <v>358</v>
      </c>
      <c r="G144" s="6"/>
      <c r="H144" s="7" t="s">
        <v>339</v>
      </c>
      <c r="I144" s="7" t="s">
        <v>111</v>
      </c>
      <c r="J144" s="7" t="s">
        <v>335</v>
      </c>
      <c r="K144" s="7" t="s">
        <v>121</v>
      </c>
      <c r="L144" s="7" t="s">
        <v>3</v>
      </c>
      <c r="M144" s="26">
        <f t="shared" si="2"/>
        <v>1</v>
      </c>
      <c r="N144" s="7">
        <v>0</v>
      </c>
      <c r="O144" s="7">
        <v>0</v>
      </c>
      <c r="P144" s="7">
        <v>1</v>
      </c>
      <c r="Q144" s="7">
        <v>0</v>
      </c>
      <c r="R144" s="7">
        <v>0</v>
      </c>
      <c r="S144" s="7">
        <v>0</v>
      </c>
      <c r="T144" s="7">
        <v>0</v>
      </c>
      <c r="U144" s="7">
        <v>0</v>
      </c>
      <c r="V144" s="7">
        <v>0</v>
      </c>
      <c r="W144" s="7">
        <v>0</v>
      </c>
      <c r="X144" s="7">
        <v>0</v>
      </c>
      <c r="Y144" s="7">
        <v>0</v>
      </c>
    </row>
    <row r="145" spans="1:25" ht="63.75" x14ac:dyDescent="0.3">
      <c r="A145" s="7" t="s">
        <v>96</v>
      </c>
      <c r="B145" s="7" t="s">
        <v>740</v>
      </c>
      <c r="C145" s="7" t="s">
        <v>767</v>
      </c>
      <c r="D145" s="27" t="s">
        <v>778</v>
      </c>
      <c r="E145" s="7" t="s">
        <v>712</v>
      </c>
      <c r="F145" s="7" t="s">
        <v>17</v>
      </c>
      <c r="G145" s="6"/>
      <c r="H145" s="7" t="s">
        <v>18</v>
      </c>
      <c r="I145" s="7" t="s">
        <v>12</v>
      </c>
      <c r="J145" s="7" t="s">
        <v>19</v>
      </c>
      <c r="K145" s="7" t="s">
        <v>8</v>
      </c>
      <c r="L145" s="7" t="s">
        <v>3</v>
      </c>
      <c r="M145" s="26">
        <f t="shared" si="2"/>
        <v>2000</v>
      </c>
      <c r="N145" s="7">
        <v>0</v>
      </c>
      <c r="O145" s="7">
        <v>0</v>
      </c>
      <c r="P145" s="7">
        <v>0</v>
      </c>
      <c r="Q145" s="7">
        <v>0</v>
      </c>
      <c r="R145" s="7">
        <v>0</v>
      </c>
      <c r="S145" s="7">
        <v>0</v>
      </c>
      <c r="T145" s="7">
        <v>0</v>
      </c>
      <c r="U145" s="7">
        <v>0</v>
      </c>
      <c r="V145" s="7">
        <v>500</v>
      </c>
      <c r="W145" s="7">
        <v>500</v>
      </c>
      <c r="X145" s="7">
        <v>500</v>
      </c>
      <c r="Y145" s="7">
        <v>500</v>
      </c>
    </row>
    <row r="146" spans="1:25" ht="63.75" x14ac:dyDescent="0.3">
      <c r="A146" s="7" t="s">
        <v>96</v>
      </c>
      <c r="B146" s="7" t="s">
        <v>740</v>
      </c>
      <c r="C146" s="7" t="s">
        <v>767</v>
      </c>
      <c r="D146" s="27" t="s">
        <v>778</v>
      </c>
      <c r="E146" s="7" t="s">
        <v>712</v>
      </c>
      <c r="F146" s="7" t="s">
        <v>14</v>
      </c>
      <c r="G146" s="6" t="s">
        <v>333</v>
      </c>
      <c r="H146" s="7" t="s">
        <v>15</v>
      </c>
      <c r="I146" s="7" t="s">
        <v>12</v>
      </c>
      <c r="J146" s="7" t="s">
        <v>16</v>
      </c>
      <c r="K146" s="7" t="s">
        <v>8</v>
      </c>
      <c r="L146" s="7" t="s">
        <v>3</v>
      </c>
      <c r="M146" s="26">
        <f t="shared" si="2"/>
        <v>2000</v>
      </c>
      <c r="N146" s="7">
        <v>0</v>
      </c>
      <c r="O146" s="7">
        <v>0</v>
      </c>
      <c r="P146" s="7">
        <v>0</v>
      </c>
      <c r="Q146" s="7">
        <v>0</v>
      </c>
      <c r="R146" s="7">
        <v>0</v>
      </c>
      <c r="S146" s="7">
        <v>0</v>
      </c>
      <c r="T146" s="7">
        <v>500</v>
      </c>
      <c r="U146" s="7">
        <v>500</v>
      </c>
      <c r="V146" s="7">
        <v>500</v>
      </c>
      <c r="W146" s="7">
        <v>500</v>
      </c>
      <c r="X146" s="7">
        <v>0</v>
      </c>
      <c r="Y146" s="7">
        <v>0</v>
      </c>
    </row>
    <row r="147" spans="1:25" ht="63.75" x14ac:dyDescent="0.3">
      <c r="A147" s="7" t="s">
        <v>96</v>
      </c>
      <c r="B147" s="7" t="s">
        <v>740</v>
      </c>
      <c r="C147" s="7" t="s">
        <v>767</v>
      </c>
      <c r="D147" s="27" t="s">
        <v>778</v>
      </c>
      <c r="E147" s="7" t="s">
        <v>712</v>
      </c>
      <c r="F147" s="7" t="s">
        <v>10</v>
      </c>
      <c r="G147" s="6"/>
      <c r="H147" s="7" t="s">
        <v>11</v>
      </c>
      <c r="I147" s="7" t="s">
        <v>12</v>
      </c>
      <c r="J147" s="7" t="s">
        <v>13</v>
      </c>
      <c r="K147" s="7" t="s">
        <v>8</v>
      </c>
      <c r="L147" s="7" t="s">
        <v>3</v>
      </c>
      <c r="M147" s="26">
        <f t="shared" si="2"/>
        <v>2000</v>
      </c>
      <c r="N147" s="7">
        <v>0</v>
      </c>
      <c r="O147" s="7">
        <v>0</v>
      </c>
      <c r="P147" s="7">
        <v>0</v>
      </c>
      <c r="Q147" s="7">
        <v>0</v>
      </c>
      <c r="R147" s="7">
        <v>500</v>
      </c>
      <c r="S147" s="7">
        <v>1000</v>
      </c>
      <c r="T147" s="7">
        <v>500</v>
      </c>
      <c r="U147" s="7">
        <v>0</v>
      </c>
      <c r="V147" s="7">
        <v>0</v>
      </c>
      <c r="W147" s="7">
        <v>0</v>
      </c>
      <c r="X147" s="7">
        <v>0</v>
      </c>
      <c r="Y147" s="7">
        <v>0</v>
      </c>
    </row>
    <row r="148" spans="1:25" ht="63.75" x14ac:dyDescent="0.3">
      <c r="A148" s="7" t="s">
        <v>96</v>
      </c>
      <c r="B148" s="7" t="s">
        <v>740</v>
      </c>
      <c r="C148" s="7" t="s">
        <v>341</v>
      </c>
      <c r="D148" s="27" t="s">
        <v>778</v>
      </c>
      <c r="E148" s="7" t="s">
        <v>713</v>
      </c>
      <c r="F148" s="7" t="s">
        <v>373</v>
      </c>
      <c r="G148" s="6"/>
      <c r="H148" s="7" t="s">
        <v>374</v>
      </c>
      <c r="I148" s="7" t="s">
        <v>370</v>
      </c>
      <c r="J148" s="7" t="s">
        <v>347</v>
      </c>
      <c r="K148" s="7" t="s">
        <v>121</v>
      </c>
      <c r="L148" s="7" t="s">
        <v>3</v>
      </c>
      <c r="M148" s="26">
        <f t="shared" si="2"/>
        <v>3</v>
      </c>
      <c r="N148" s="7">
        <v>0</v>
      </c>
      <c r="O148" s="7">
        <v>0</v>
      </c>
      <c r="P148" s="7">
        <v>1</v>
      </c>
      <c r="Q148" s="7">
        <v>0</v>
      </c>
      <c r="R148" s="7">
        <v>0</v>
      </c>
      <c r="S148" s="7">
        <v>1</v>
      </c>
      <c r="T148" s="7">
        <v>0</v>
      </c>
      <c r="U148" s="7">
        <v>0</v>
      </c>
      <c r="V148" s="7">
        <v>1</v>
      </c>
      <c r="W148" s="7">
        <v>0</v>
      </c>
      <c r="X148" s="7">
        <v>0</v>
      </c>
      <c r="Y148" s="7">
        <v>0</v>
      </c>
    </row>
    <row r="149" spans="1:25" ht="63.75" x14ac:dyDescent="0.3">
      <c r="A149" s="7" t="s">
        <v>96</v>
      </c>
      <c r="B149" s="7" t="s">
        <v>740</v>
      </c>
      <c r="C149" s="7" t="s">
        <v>341</v>
      </c>
      <c r="D149" s="27" t="s">
        <v>778</v>
      </c>
      <c r="E149" s="7" t="s">
        <v>713</v>
      </c>
      <c r="F149" s="7" t="s">
        <v>342</v>
      </c>
      <c r="G149" s="6"/>
      <c r="H149" s="7" t="s">
        <v>349</v>
      </c>
      <c r="I149" s="7" t="s">
        <v>678</v>
      </c>
      <c r="J149" s="7" t="s">
        <v>129</v>
      </c>
      <c r="K149" s="7" t="s">
        <v>121</v>
      </c>
      <c r="L149" s="7" t="s">
        <v>3</v>
      </c>
      <c r="M149" s="26">
        <f t="shared" si="2"/>
        <v>15</v>
      </c>
      <c r="N149" s="7">
        <v>0</v>
      </c>
      <c r="O149" s="7">
        <v>0</v>
      </c>
      <c r="P149" s="7">
        <v>5</v>
      </c>
      <c r="Q149" s="7">
        <v>0</v>
      </c>
      <c r="R149" s="7">
        <v>0</v>
      </c>
      <c r="S149" s="7">
        <v>5</v>
      </c>
      <c r="T149" s="7">
        <v>0</v>
      </c>
      <c r="U149" s="7">
        <v>0</v>
      </c>
      <c r="V149" s="7">
        <v>0</v>
      </c>
      <c r="W149" s="7">
        <v>0</v>
      </c>
      <c r="X149" s="7">
        <v>5</v>
      </c>
      <c r="Y149" s="7">
        <v>0</v>
      </c>
    </row>
    <row r="150" spans="1:25" ht="63.75" x14ac:dyDescent="0.3">
      <c r="A150" s="7" t="s">
        <v>96</v>
      </c>
      <c r="B150" s="7" t="s">
        <v>740</v>
      </c>
      <c r="C150" s="7" t="s">
        <v>341</v>
      </c>
      <c r="D150" s="27" t="s">
        <v>778</v>
      </c>
      <c r="E150" s="7" t="s">
        <v>713</v>
      </c>
      <c r="F150" s="7" t="s">
        <v>344</v>
      </c>
      <c r="G150" s="6"/>
      <c r="H150" s="7" t="s">
        <v>351</v>
      </c>
      <c r="I150" s="7" t="s">
        <v>346</v>
      </c>
      <c r="J150" s="7" t="s">
        <v>345</v>
      </c>
      <c r="K150" s="7" t="s">
        <v>121</v>
      </c>
      <c r="L150" s="7" t="s">
        <v>3</v>
      </c>
      <c r="M150" s="26">
        <f t="shared" si="2"/>
        <v>1</v>
      </c>
      <c r="N150" s="7">
        <v>0</v>
      </c>
      <c r="O150" s="7">
        <v>0.1</v>
      </c>
      <c r="P150" s="7">
        <v>0</v>
      </c>
      <c r="Q150" s="7">
        <v>0</v>
      </c>
      <c r="R150" s="7">
        <v>0.3</v>
      </c>
      <c r="S150" s="7">
        <v>0.5</v>
      </c>
      <c r="T150" s="7">
        <v>0</v>
      </c>
      <c r="U150" s="7">
        <v>0.1</v>
      </c>
      <c r="V150" s="7">
        <v>0</v>
      </c>
      <c r="W150" s="7">
        <v>0</v>
      </c>
      <c r="X150" s="7">
        <v>0</v>
      </c>
      <c r="Y150" s="7">
        <v>0</v>
      </c>
    </row>
    <row r="151" spans="1:25" ht="63.75" x14ac:dyDescent="0.3">
      <c r="A151" s="7" t="s">
        <v>96</v>
      </c>
      <c r="B151" s="7" t="s">
        <v>740</v>
      </c>
      <c r="C151" s="7" t="s">
        <v>341</v>
      </c>
      <c r="D151" s="27" t="s">
        <v>778</v>
      </c>
      <c r="E151" s="7" t="s">
        <v>713</v>
      </c>
      <c r="F151" s="7" t="s">
        <v>132</v>
      </c>
      <c r="G151" s="6"/>
      <c r="H151" s="7" t="s">
        <v>350</v>
      </c>
      <c r="I151" s="7" t="s">
        <v>372</v>
      </c>
      <c r="J151" s="7" t="s">
        <v>343</v>
      </c>
      <c r="K151" s="7" t="s">
        <v>121</v>
      </c>
      <c r="L151" s="7" t="s">
        <v>3</v>
      </c>
      <c r="M151" s="26">
        <f t="shared" si="2"/>
        <v>94</v>
      </c>
      <c r="N151" s="7">
        <v>0</v>
      </c>
      <c r="O151" s="7">
        <v>0</v>
      </c>
      <c r="P151" s="7">
        <v>0</v>
      </c>
      <c r="Q151" s="7">
        <v>30</v>
      </c>
      <c r="R151" s="7">
        <v>0</v>
      </c>
      <c r="S151" s="7">
        <v>0</v>
      </c>
      <c r="T151" s="7">
        <v>0</v>
      </c>
      <c r="U151" s="7">
        <v>30</v>
      </c>
      <c r="V151" s="7">
        <v>0</v>
      </c>
      <c r="W151" s="7">
        <v>0</v>
      </c>
      <c r="X151" s="7">
        <v>34</v>
      </c>
      <c r="Y151" s="7">
        <v>0</v>
      </c>
    </row>
    <row r="152" spans="1:25" ht="63.75" x14ac:dyDescent="0.3">
      <c r="A152" s="7" t="s">
        <v>96</v>
      </c>
      <c r="B152" s="7" t="s">
        <v>740</v>
      </c>
      <c r="C152" s="7" t="s">
        <v>341</v>
      </c>
      <c r="D152" s="27" t="s">
        <v>778</v>
      </c>
      <c r="E152" s="7" t="s">
        <v>714</v>
      </c>
      <c r="F152" s="7" t="s">
        <v>5</v>
      </c>
      <c r="G152" s="6" t="s">
        <v>393</v>
      </c>
      <c r="H152" s="7" t="s">
        <v>6</v>
      </c>
      <c r="I152" s="7" t="s">
        <v>303</v>
      </c>
      <c r="J152" s="7" t="s">
        <v>7</v>
      </c>
      <c r="K152" s="7" t="s">
        <v>8</v>
      </c>
      <c r="L152" s="7" t="s">
        <v>3</v>
      </c>
      <c r="M152" s="26">
        <f t="shared" si="2"/>
        <v>10</v>
      </c>
      <c r="N152" s="7">
        <v>0</v>
      </c>
      <c r="O152" s="7">
        <v>0</v>
      </c>
      <c r="P152" s="7">
        <v>1</v>
      </c>
      <c r="Q152" s="7">
        <v>1</v>
      </c>
      <c r="R152" s="7">
        <v>1</v>
      </c>
      <c r="S152" s="7">
        <v>1</v>
      </c>
      <c r="T152" s="7">
        <v>1</v>
      </c>
      <c r="U152" s="7">
        <v>1</v>
      </c>
      <c r="V152" s="7">
        <v>1</v>
      </c>
      <c r="W152" s="7">
        <v>1</v>
      </c>
      <c r="X152" s="7">
        <v>1</v>
      </c>
      <c r="Y152" s="7">
        <v>1</v>
      </c>
    </row>
    <row r="153" spans="1:25" ht="63.75" x14ac:dyDescent="0.3">
      <c r="A153" s="7" t="s">
        <v>96</v>
      </c>
      <c r="B153" s="7" t="s">
        <v>740</v>
      </c>
      <c r="C153" s="7" t="s">
        <v>341</v>
      </c>
      <c r="D153" s="27" t="s">
        <v>778</v>
      </c>
      <c r="E153" s="7" t="s">
        <v>715</v>
      </c>
      <c r="F153" s="7" t="s">
        <v>362</v>
      </c>
      <c r="G153" s="6" t="s">
        <v>361</v>
      </c>
      <c r="H153" s="7" t="s">
        <v>363</v>
      </c>
      <c r="I153" s="7" t="s">
        <v>617</v>
      </c>
      <c r="J153" s="7" t="s">
        <v>125</v>
      </c>
      <c r="K153" s="7" t="s">
        <v>121</v>
      </c>
      <c r="L153" s="7" t="s">
        <v>3</v>
      </c>
      <c r="M153" s="26">
        <f t="shared" si="2"/>
        <v>3</v>
      </c>
      <c r="N153" s="7">
        <v>0</v>
      </c>
      <c r="O153" s="7">
        <v>0</v>
      </c>
      <c r="P153" s="7">
        <v>1</v>
      </c>
      <c r="Q153" s="7">
        <v>0</v>
      </c>
      <c r="R153" s="7">
        <v>0</v>
      </c>
      <c r="S153" s="7">
        <v>0</v>
      </c>
      <c r="T153" s="7">
        <v>1</v>
      </c>
      <c r="U153" s="7">
        <v>0</v>
      </c>
      <c r="V153" s="7">
        <v>0</v>
      </c>
      <c r="W153" s="7">
        <v>1</v>
      </c>
      <c r="X153" s="7">
        <v>0</v>
      </c>
      <c r="Y153" s="7">
        <v>0</v>
      </c>
    </row>
    <row r="154" spans="1:25" ht="63.75" x14ac:dyDescent="0.3">
      <c r="A154" s="7" t="s">
        <v>96</v>
      </c>
      <c r="B154" s="7" t="s">
        <v>740</v>
      </c>
      <c r="C154" s="7" t="s">
        <v>341</v>
      </c>
      <c r="D154" s="27" t="s">
        <v>778</v>
      </c>
      <c r="E154" s="7" t="s">
        <v>715</v>
      </c>
      <c r="F154" s="7" t="s">
        <v>131</v>
      </c>
      <c r="G154" s="6"/>
      <c r="H154" s="7" t="s">
        <v>374</v>
      </c>
      <c r="I154" s="7" t="s">
        <v>370</v>
      </c>
      <c r="J154" s="7" t="s">
        <v>127</v>
      </c>
      <c r="K154" s="7" t="s">
        <v>121</v>
      </c>
      <c r="L154" s="7" t="s">
        <v>3</v>
      </c>
      <c r="M154" s="26">
        <f t="shared" si="2"/>
        <v>3</v>
      </c>
      <c r="N154" s="7">
        <v>0</v>
      </c>
      <c r="O154" s="7">
        <v>0</v>
      </c>
      <c r="P154" s="7">
        <v>0</v>
      </c>
      <c r="Q154" s="7">
        <v>1</v>
      </c>
      <c r="R154" s="7">
        <v>0</v>
      </c>
      <c r="S154" s="7">
        <v>0</v>
      </c>
      <c r="T154" s="7">
        <v>1</v>
      </c>
      <c r="U154" s="7">
        <v>0</v>
      </c>
      <c r="V154" s="7">
        <v>0</v>
      </c>
      <c r="W154" s="7">
        <v>1</v>
      </c>
      <c r="X154" s="7">
        <v>0</v>
      </c>
      <c r="Y154" s="7">
        <v>0</v>
      </c>
    </row>
    <row r="155" spans="1:25" ht="63.75" x14ac:dyDescent="0.3">
      <c r="A155" s="7" t="s">
        <v>96</v>
      </c>
      <c r="B155" s="7" t="s">
        <v>740</v>
      </c>
      <c r="C155" s="7" t="s">
        <v>341</v>
      </c>
      <c r="D155" s="27" t="s">
        <v>778</v>
      </c>
      <c r="E155" s="7" t="s">
        <v>715</v>
      </c>
      <c r="F155" s="7" t="s">
        <v>673</v>
      </c>
      <c r="G155" s="6"/>
      <c r="H155" s="7" t="s">
        <v>674</v>
      </c>
      <c r="I155" s="7" t="s">
        <v>369</v>
      </c>
      <c r="J155" s="7" t="s">
        <v>126</v>
      </c>
      <c r="K155" s="7" t="s">
        <v>121</v>
      </c>
      <c r="L155" s="7" t="s">
        <v>3</v>
      </c>
      <c r="M155" s="26">
        <f t="shared" si="2"/>
        <v>7</v>
      </c>
      <c r="N155" s="7">
        <v>0</v>
      </c>
      <c r="O155" s="7">
        <v>0</v>
      </c>
      <c r="P155" s="7">
        <v>1</v>
      </c>
      <c r="Q155" s="7">
        <v>1</v>
      </c>
      <c r="R155" s="7">
        <v>1</v>
      </c>
      <c r="S155" s="7">
        <v>1</v>
      </c>
      <c r="T155" s="7">
        <v>0</v>
      </c>
      <c r="U155" s="7">
        <v>1</v>
      </c>
      <c r="V155" s="7">
        <v>1</v>
      </c>
      <c r="W155" s="7">
        <v>1</v>
      </c>
      <c r="X155" s="7">
        <v>0</v>
      </c>
      <c r="Y155" s="7">
        <v>0</v>
      </c>
    </row>
    <row r="156" spans="1:25" ht="63.75" x14ac:dyDescent="0.3">
      <c r="A156" s="7" t="s">
        <v>96</v>
      </c>
      <c r="B156" s="7" t="s">
        <v>740</v>
      </c>
      <c r="C156" s="7" t="s">
        <v>341</v>
      </c>
      <c r="D156" s="27" t="s">
        <v>778</v>
      </c>
      <c r="E156" s="7" t="s">
        <v>715</v>
      </c>
      <c r="F156" s="7" t="s">
        <v>360</v>
      </c>
      <c r="G156" s="6"/>
      <c r="H156" s="7" t="s">
        <v>348</v>
      </c>
      <c r="I156" s="7" t="s">
        <v>617</v>
      </c>
      <c r="J156" s="7" t="s">
        <v>124</v>
      </c>
      <c r="K156" s="7" t="s">
        <v>121</v>
      </c>
      <c r="L156" s="7" t="s">
        <v>3</v>
      </c>
      <c r="M156" s="26">
        <f t="shared" si="2"/>
        <v>1</v>
      </c>
      <c r="N156" s="7">
        <v>0</v>
      </c>
      <c r="O156" s="7">
        <v>0</v>
      </c>
      <c r="P156" s="7">
        <v>0</v>
      </c>
      <c r="Q156" s="7">
        <v>1</v>
      </c>
      <c r="R156" s="7">
        <v>0</v>
      </c>
      <c r="S156" s="7">
        <v>0</v>
      </c>
      <c r="T156" s="7">
        <v>0</v>
      </c>
      <c r="U156" s="7">
        <v>0</v>
      </c>
      <c r="V156" s="7">
        <v>0</v>
      </c>
      <c r="W156" s="7">
        <v>0</v>
      </c>
      <c r="X156" s="7">
        <v>0</v>
      </c>
      <c r="Y156" s="7">
        <v>0</v>
      </c>
    </row>
    <row r="157" spans="1:25" ht="63.75" x14ac:dyDescent="0.3">
      <c r="A157" s="7" t="s">
        <v>96</v>
      </c>
      <c r="B157" s="7" t="s">
        <v>740</v>
      </c>
      <c r="C157" s="7" t="s">
        <v>400</v>
      </c>
      <c r="D157" s="27" t="s">
        <v>778</v>
      </c>
      <c r="E157" s="7" t="s">
        <v>716</v>
      </c>
      <c r="F157" s="7" t="s">
        <v>134</v>
      </c>
      <c r="G157" s="6"/>
      <c r="H157" s="7" t="s">
        <v>675</v>
      </c>
      <c r="I157" s="7" t="s">
        <v>676</v>
      </c>
      <c r="J157" s="7" t="s">
        <v>108</v>
      </c>
      <c r="K157" s="7" t="s">
        <v>121</v>
      </c>
      <c r="L157" s="7" t="s">
        <v>3</v>
      </c>
      <c r="M157" s="26">
        <f t="shared" si="2"/>
        <v>7</v>
      </c>
      <c r="N157" s="7">
        <v>0</v>
      </c>
      <c r="O157" s="7">
        <v>0</v>
      </c>
      <c r="P157" s="7">
        <v>1</v>
      </c>
      <c r="Q157" s="7">
        <v>1</v>
      </c>
      <c r="R157" s="7">
        <v>1</v>
      </c>
      <c r="S157" s="7">
        <v>1</v>
      </c>
      <c r="T157" s="7">
        <v>0</v>
      </c>
      <c r="U157" s="7">
        <v>1</v>
      </c>
      <c r="V157" s="7">
        <v>1</v>
      </c>
      <c r="W157" s="7">
        <v>1</v>
      </c>
      <c r="X157" s="7">
        <v>0</v>
      </c>
      <c r="Y157" s="7">
        <v>0</v>
      </c>
    </row>
    <row r="158" spans="1:25" ht="63.75" x14ac:dyDescent="0.3">
      <c r="A158" s="7" t="s">
        <v>96</v>
      </c>
      <c r="B158" s="7" t="s">
        <v>740</v>
      </c>
      <c r="C158" s="7" t="s">
        <v>400</v>
      </c>
      <c r="D158" s="27" t="s">
        <v>778</v>
      </c>
      <c r="E158" s="7" t="s">
        <v>716</v>
      </c>
      <c r="F158" s="7" t="s">
        <v>133</v>
      </c>
      <c r="G158" s="6"/>
      <c r="H158" s="7" t="s">
        <v>679</v>
      </c>
      <c r="I158" s="7" t="s">
        <v>677</v>
      </c>
      <c r="J158" s="7" t="s">
        <v>371</v>
      </c>
      <c r="K158" s="7" t="s">
        <v>121</v>
      </c>
      <c r="L158" s="7" t="s">
        <v>3</v>
      </c>
      <c r="M158" s="26">
        <f t="shared" si="2"/>
        <v>1</v>
      </c>
      <c r="N158" s="7">
        <v>0</v>
      </c>
      <c r="O158" s="7">
        <v>0</v>
      </c>
      <c r="P158" s="7">
        <v>1</v>
      </c>
      <c r="Q158" s="7">
        <v>0</v>
      </c>
      <c r="R158" s="7">
        <v>0</v>
      </c>
      <c r="S158" s="7">
        <v>0</v>
      </c>
      <c r="T158" s="7">
        <v>0</v>
      </c>
      <c r="U158" s="7">
        <v>0</v>
      </c>
      <c r="V158" s="7">
        <v>0</v>
      </c>
      <c r="W158" s="7">
        <v>0</v>
      </c>
      <c r="X158" s="7">
        <v>0</v>
      </c>
      <c r="Y158" s="7">
        <v>0</v>
      </c>
    </row>
    <row r="159" spans="1:25" ht="63.75" x14ac:dyDescent="0.3">
      <c r="A159" s="7" t="s">
        <v>96</v>
      </c>
      <c r="B159" s="7" t="s">
        <v>740</v>
      </c>
      <c r="C159" s="7" t="s">
        <v>400</v>
      </c>
      <c r="D159" s="27" t="s">
        <v>778</v>
      </c>
      <c r="E159" s="7" t="s">
        <v>716</v>
      </c>
      <c r="F159" s="7" t="s">
        <v>381</v>
      </c>
      <c r="G159" s="6" t="s">
        <v>384</v>
      </c>
      <c r="H159" s="7" t="s">
        <v>382</v>
      </c>
      <c r="I159" s="7" t="s">
        <v>43</v>
      </c>
      <c r="J159" s="7" t="s">
        <v>383</v>
      </c>
      <c r="K159" s="7" t="s">
        <v>121</v>
      </c>
      <c r="L159" s="7" t="s">
        <v>3</v>
      </c>
      <c r="M159" s="26">
        <f t="shared" si="2"/>
        <v>9</v>
      </c>
      <c r="N159" s="7">
        <v>0</v>
      </c>
      <c r="O159" s="7">
        <v>0</v>
      </c>
      <c r="P159" s="7">
        <v>0</v>
      </c>
      <c r="Q159" s="7">
        <v>1</v>
      </c>
      <c r="R159" s="7">
        <v>1</v>
      </c>
      <c r="S159" s="7">
        <v>1</v>
      </c>
      <c r="T159" s="7">
        <v>1</v>
      </c>
      <c r="U159" s="7">
        <v>1</v>
      </c>
      <c r="V159" s="7">
        <v>1</v>
      </c>
      <c r="W159" s="7">
        <v>1</v>
      </c>
      <c r="X159" s="7">
        <v>1</v>
      </c>
      <c r="Y159" s="7">
        <v>1</v>
      </c>
    </row>
    <row r="160" spans="1:25" ht="63.75" x14ac:dyDescent="0.3">
      <c r="A160" s="7" t="s">
        <v>96</v>
      </c>
      <c r="B160" s="7" t="s">
        <v>741</v>
      </c>
      <c r="C160" s="7" t="s">
        <v>768</v>
      </c>
      <c r="D160" s="27" t="s">
        <v>780</v>
      </c>
      <c r="E160" s="7" t="s">
        <v>717</v>
      </c>
      <c r="F160" s="38" t="s">
        <v>113</v>
      </c>
      <c r="G160" s="6" t="s">
        <v>396</v>
      </c>
      <c r="H160" s="7" t="s">
        <v>114</v>
      </c>
      <c r="I160" s="7" t="s">
        <v>34</v>
      </c>
      <c r="J160" s="7" t="s">
        <v>115</v>
      </c>
      <c r="K160" s="7" t="s">
        <v>116</v>
      </c>
      <c r="L160" s="7" t="s">
        <v>3</v>
      </c>
      <c r="M160" s="26">
        <f t="shared" si="2"/>
        <v>155251</v>
      </c>
      <c r="N160" s="7">
        <v>0</v>
      </c>
      <c r="O160" s="7">
        <f>4376+9764</f>
        <v>14140</v>
      </c>
      <c r="P160" s="7">
        <f>7947+1988</f>
        <v>9935</v>
      </c>
      <c r="Q160" s="7">
        <v>2188</v>
      </c>
      <c r="R160" s="7">
        <v>0</v>
      </c>
      <c r="S160" s="7">
        <v>64494</v>
      </c>
      <c r="T160" s="7">
        <v>64494</v>
      </c>
      <c r="U160" s="7">
        <v>0</v>
      </c>
      <c r="V160" s="7">
        <v>0</v>
      </c>
      <c r="W160" s="7">
        <v>0</v>
      </c>
      <c r="X160" s="7">
        <v>0</v>
      </c>
      <c r="Y160" s="7">
        <v>0</v>
      </c>
    </row>
    <row r="161" spans="1:25" ht="63.75" x14ac:dyDescent="0.3">
      <c r="A161" s="7" t="s">
        <v>96</v>
      </c>
      <c r="B161" s="7" t="s">
        <v>741</v>
      </c>
      <c r="C161" s="7" t="s">
        <v>768</v>
      </c>
      <c r="D161" s="27" t="s">
        <v>780</v>
      </c>
      <c r="E161" s="7" t="s">
        <v>717</v>
      </c>
      <c r="F161" s="38" t="s">
        <v>117</v>
      </c>
      <c r="G161" s="6" t="s">
        <v>396</v>
      </c>
      <c r="H161" s="7" t="s">
        <v>114</v>
      </c>
      <c r="I161" s="7" t="s">
        <v>34</v>
      </c>
      <c r="J161" s="7" t="s">
        <v>115</v>
      </c>
      <c r="K161" s="7" t="s">
        <v>116</v>
      </c>
      <c r="L161" s="7" t="s">
        <v>3</v>
      </c>
      <c r="M161" s="26">
        <f t="shared" si="2"/>
        <v>16333</v>
      </c>
      <c r="N161" s="7">
        <v>0</v>
      </c>
      <c r="O161" s="7">
        <v>0</v>
      </c>
      <c r="P161" s="7">
        <v>0</v>
      </c>
      <c r="Q161" s="7">
        <v>0</v>
      </c>
      <c r="R161" s="7">
        <v>0</v>
      </c>
      <c r="S161" s="7">
        <v>0</v>
      </c>
      <c r="T161" s="7">
        <v>16333</v>
      </c>
      <c r="U161" s="7">
        <v>0</v>
      </c>
      <c r="V161" s="7">
        <v>0</v>
      </c>
      <c r="W161" s="7">
        <v>0</v>
      </c>
      <c r="X161" s="7">
        <v>0</v>
      </c>
      <c r="Y161" s="7">
        <v>0</v>
      </c>
    </row>
    <row r="162" spans="1:25" ht="51" x14ac:dyDescent="0.3">
      <c r="A162" s="7" t="s">
        <v>96</v>
      </c>
      <c r="B162" s="7" t="s">
        <v>741</v>
      </c>
      <c r="C162" s="7" t="s">
        <v>769</v>
      </c>
      <c r="D162" s="27" t="s">
        <v>780</v>
      </c>
      <c r="E162" s="7" t="s">
        <v>718</v>
      </c>
      <c r="F162" s="7" t="s">
        <v>771</v>
      </c>
      <c r="G162" s="6"/>
      <c r="H162" s="7" t="s">
        <v>29</v>
      </c>
      <c r="I162" s="7" t="s">
        <v>26</v>
      </c>
      <c r="J162" s="7" t="s">
        <v>28</v>
      </c>
      <c r="K162" s="7" t="s">
        <v>8</v>
      </c>
      <c r="L162" s="7" t="s">
        <v>3</v>
      </c>
      <c r="M162" s="26">
        <f t="shared" si="2"/>
        <v>5000</v>
      </c>
      <c r="N162" s="7">
        <v>0</v>
      </c>
      <c r="O162" s="7">
        <v>0</v>
      </c>
      <c r="P162" s="7">
        <v>1000</v>
      </c>
      <c r="Q162" s="7">
        <v>1000</v>
      </c>
      <c r="R162" s="7">
        <v>1000</v>
      </c>
      <c r="S162" s="7">
        <v>1000</v>
      </c>
      <c r="T162" s="7">
        <v>1000</v>
      </c>
      <c r="U162" s="7">
        <v>0</v>
      </c>
      <c r="V162" s="7">
        <v>0</v>
      </c>
      <c r="W162" s="7">
        <v>0</v>
      </c>
      <c r="X162" s="7">
        <v>0</v>
      </c>
      <c r="Y162" s="7">
        <v>0</v>
      </c>
    </row>
    <row r="163" spans="1:25" ht="51" x14ac:dyDescent="0.3">
      <c r="A163" s="7" t="s">
        <v>96</v>
      </c>
      <c r="B163" s="7" t="s">
        <v>741</v>
      </c>
      <c r="C163" s="7" t="s">
        <v>769</v>
      </c>
      <c r="D163" s="27" t="s">
        <v>780</v>
      </c>
      <c r="E163" s="7" t="s">
        <v>718</v>
      </c>
      <c r="F163" s="7" t="s">
        <v>31</v>
      </c>
      <c r="G163" s="6"/>
      <c r="H163" s="7" t="s">
        <v>29</v>
      </c>
      <c r="I163" s="7" t="s">
        <v>26</v>
      </c>
      <c r="J163" s="7" t="s">
        <v>32</v>
      </c>
      <c r="K163" s="7" t="s">
        <v>8</v>
      </c>
      <c r="L163" s="7" t="s">
        <v>3</v>
      </c>
      <c r="M163" s="26">
        <f t="shared" si="2"/>
        <v>1386</v>
      </c>
      <c r="N163" s="7">
        <v>0</v>
      </c>
      <c r="O163" s="7">
        <v>386</v>
      </c>
      <c r="P163" s="7">
        <v>1000</v>
      </c>
      <c r="Q163" s="7">
        <v>0</v>
      </c>
      <c r="R163" s="7">
        <v>0</v>
      </c>
      <c r="S163" s="7">
        <v>0</v>
      </c>
      <c r="T163" s="7">
        <v>0</v>
      </c>
      <c r="U163" s="7">
        <v>0</v>
      </c>
      <c r="V163" s="7">
        <v>0</v>
      </c>
      <c r="W163" s="7">
        <v>0</v>
      </c>
      <c r="X163" s="7">
        <v>0</v>
      </c>
      <c r="Y163" s="7">
        <v>0</v>
      </c>
    </row>
    <row r="164" spans="1:25" ht="51" x14ac:dyDescent="0.3">
      <c r="A164" s="7" t="s">
        <v>96</v>
      </c>
      <c r="B164" s="7" t="s">
        <v>741</v>
      </c>
      <c r="C164" s="7" t="s">
        <v>769</v>
      </c>
      <c r="D164" s="27" t="s">
        <v>780</v>
      </c>
      <c r="E164" s="7" t="s">
        <v>718</v>
      </c>
      <c r="F164" s="7" t="s">
        <v>772</v>
      </c>
      <c r="G164" s="6"/>
      <c r="H164" s="7" t="s">
        <v>25</v>
      </c>
      <c r="I164" s="7" t="s">
        <v>26</v>
      </c>
      <c r="J164" s="7" t="s">
        <v>27</v>
      </c>
      <c r="K164" s="7" t="s">
        <v>8</v>
      </c>
      <c r="L164" s="7" t="s">
        <v>3</v>
      </c>
      <c r="M164" s="26">
        <f t="shared" si="2"/>
        <v>5000</v>
      </c>
      <c r="N164" s="7">
        <v>0</v>
      </c>
      <c r="O164" s="7">
        <v>0</v>
      </c>
      <c r="P164" s="7">
        <v>2000</v>
      </c>
      <c r="Q164" s="7">
        <v>1000</v>
      </c>
      <c r="R164" s="7">
        <v>2000</v>
      </c>
      <c r="S164" s="7">
        <v>0</v>
      </c>
      <c r="T164" s="7">
        <v>0</v>
      </c>
      <c r="U164" s="7">
        <v>0</v>
      </c>
      <c r="V164" s="7">
        <v>0</v>
      </c>
      <c r="W164" s="7">
        <v>0</v>
      </c>
      <c r="X164" s="7">
        <v>0</v>
      </c>
      <c r="Y164" s="7">
        <v>0</v>
      </c>
    </row>
    <row r="165" spans="1:25" ht="51" x14ac:dyDescent="0.3">
      <c r="A165" s="7" t="s">
        <v>96</v>
      </c>
      <c r="B165" s="7" t="s">
        <v>741</v>
      </c>
      <c r="C165" s="7" t="s">
        <v>769</v>
      </c>
      <c r="D165" s="27" t="s">
        <v>780</v>
      </c>
      <c r="E165" s="7" t="s">
        <v>719</v>
      </c>
      <c r="F165" s="7" t="s">
        <v>37</v>
      </c>
      <c r="G165" s="6"/>
      <c r="H165" s="7" t="s">
        <v>33</v>
      </c>
      <c r="I165" s="7" t="s">
        <v>34</v>
      </c>
      <c r="J165" s="7" t="s">
        <v>35</v>
      </c>
      <c r="K165" s="7" t="s">
        <v>8</v>
      </c>
      <c r="L165" s="7" t="s">
        <v>3</v>
      </c>
      <c r="M165" s="26">
        <f t="shared" si="2"/>
        <v>6000</v>
      </c>
      <c r="N165" s="7">
        <v>0</v>
      </c>
      <c r="O165" s="7">
        <v>0</v>
      </c>
      <c r="P165" s="7">
        <v>0</v>
      </c>
      <c r="Q165" s="7">
        <v>0</v>
      </c>
      <c r="R165" s="7">
        <v>0</v>
      </c>
      <c r="S165" s="7">
        <v>0</v>
      </c>
      <c r="T165" s="7">
        <v>0</v>
      </c>
      <c r="U165" s="7">
        <v>0</v>
      </c>
      <c r="V165" s="7">
        <v>2000</v>
      </c>
      <c r="W165" s="7">
        <v>2000</v>
      </c>
      <c r="X165" s="7">
        <v>2000</v>
      </c>
      <c r="Y165" s="7">
        <v>0</v>
      </c>
    </row>
    <row r="166" spans="1:25" ht="51" x14ac:dyDescent="0.3">
      <c r="A166" s="7" t="s">
        <v>96</v>
      </c>
      <c r="B166" s="7" t="s">
        <v>741</v>
      </c>
      <c r="C166" s="7" t="s">
        <v>769</v>
      </c>
      <c r="D166" s="27" t="s">
        <v>780</v>
      </c>
      <c r="E166" s="7" t="s">
        <v>719</v>
      </c>
      <c r="F166" s="38" t="s">
        <v>39</v>
      </c>
      <c r="G166" s="6"/>
      <c r="H166" s="7" t="s">
        <v>33</v>
      </c>
      <c r="I166" s="7" t="s">
        <v>34</v>
      </c>
      <c r="J166" s="7" t="s">
        <v>35</v>
      </c>
      <c r="K166" s="7" t="s">
        <v>8</v>
      </c>
      <c r="L166" s="7" t="s">
        <v>3</v>
      </c>
      <c r="M166" s="26">
        <f t="shared" si="2"/>
        <v>23700</v>
      </c>
      <c r="N166" s="7">
        <v>0</v>
      </c>
      <c r="O166" s="7">
        <v>9764</v>
      </c>
      <c r="P166" s="7">
        <f>1762+1988</f>
        <v>3750</v>
      </c>
      <c r="Q166" s="7">
        <v>0</v>
      </c>
      <c r="R166" s="7">
        <v>0</v>
      </c>
      <c r="S166" s="7">
        <v>7944</v>
      </c>
      <c r="T166" s="7">
        <v>2242</v>
      </c>
      <c r="U166" s="7">
        <v>0</v>
      </c>
      <c r="V166" s="7">
        <v>0</v>
      </c>
      <c r="W166" s="7">
        <v>0</v>
      </c>
      <c r="X166" s="7">
        <v>0</v>
      </c>
      <c r="Y166" s="7">
        <v>0</v>
      </c>
    </row>
    <row r="167" spans="1:25" ht="51" x14ac:dyDescent="0.3">
      <c r="A167" s="7" t="s">
        <v>96</v>
      </c>
      <c r="B167" s="7" t="s">
        <v>741</v>
      </c>
      <c r="C167" s="7" t="s">
        <v>769</v>
      </c>
      <c r="D167" s="27" t="s">
        <v>780</v>
      </c>
      <c r="E167" s="7" t="s">
        <v>719</v>
      </c>
      <c r="F167" s="38" t="s">
        <v>388</v>
      </c>
      <c r="G167" s="6"/>
      <c r="H167" s="7" t="s">
        <v>33</v>
      </c>
      <c r="I167" s="7" t="s">
        <v>34</v>
      </c>
      <c r="J167" s="7" t="s">
        <v>35</v>
      </c>
      <c r="K167" s="7" t="s">
        <v>8</v>
      </c>
      <c r="L167" s="7" t="s">
        <v>3</v>
      </c>
      <c r="M167" s="46">
        <f t="shared" si="2"/>
        <v>147884</v>
      </c>
      <c r="N167" s="7">
        <v>0</v>
      </c>
      <c r="O167" s="7">
        <v>4376</v>
      </c>
      <c r="P167" s="7">
        <v>6185</v>
      </c>
      <c r="Q167" s="5">
        <v>0</v>
      </c>
      <c r="R167" s="7">
        <v>2188</v>
      </c>
      <c r="S167" s="7">
        <v>56550</v>
      </c>
      <c r="T167" s="7">
        <v>62252</v>
      </c>
      <c r="U167" s="7">
        <v>16333</v>
      </c>
      <c r="V167" s="7">
        <v>0</v>
      </c>
      <c r="W167" s="7">
        <v>0</v>
      </c>
      <c r="X167" s="7">
        <v>0</v>
      </c>
      <c r="Y167" s="7">
        <v>0</v>
      </c>
    </row>
    <row r="168" spans="1:25" ht="51" x14ac:dyDescent="0.3">
      <c r="A168" s="7" t="s">
        <v>96</v>
      </c>
      <c r="B168" s="7" t="s">
        <v>741</v>
      </c>
      <c r="C168" s="7" t="s">
        <v>769</v>
      </c>
      <c r="D168" s="27" t="s">
        <v>780</v>
      </c>
      <c r="E168" s="7" t="s">
        <v>720</v>
      </c>
      <c r="F168" s="7" t="s">
        <v>385</v>
      </c>
      <c r="G168" s="6"/>
      <c r="H168" s="7" t="s">
        <v>23</v>
      </c>
      <c r="I168" s="7" t="s">
        <v>20</v>
      </c>
      <c r="J168" s="7" t="s">
        <v>21</v>
      </c>
      <c r="K168" s="7" t="s">
        <v>8</v>
      </c>
      <c r="L168" s="7" t="s">
        <v>3</v>
      </c>
      <c r="M168" s="26">
        <f t="shared" si="2"/>
        <v>18810</v>
      </c>
      <c r="N168" s="7">
        <v>0</v>
      </c>
      <c r="O168" s="7">
        <v>0</v>
      </c>
      <c r="P168" s="7">
        <v>0</v>
      </c>
      <c r="Q168" s="7">
        <v>0</v>
      </c>
      <c r="R168" s="7">
        <v>0</v>
      </c>
      <c r="S168" s="7">
        <v>18810</v>
      </c>
      <c r="T168" s="7">
        <v>0</v>
      </c>
      <c r="U168" s="7">
        <v>0</v>
      </c>
      <c r="V168" s="7">
        <v>0</v>
      </c>
      <c r="W168" s="7">
        <v>0</v>
      </c>
      <c r="X168" s="7">
        <v>0</v>
      </c>
      <c r="Y168" s="7">
        <v>0</v>
      </c>
    </row>
    <row r="169" spans="1:25" ht="51" x14ac:dyDescent="0.3">
      <c r="A169" s="7" t="s">
        <v>96</v>
      </c>
      <c r="B169" s="7" t="s">
        <v>741</v>
      </c>
      <c r="C169" s="7" t="s">
        <v>769</v>
      </c>
      <c r="D169" s="27" t="s">
        <v>780</v>
      </c>
      <c r="E169" s="7" t="s">
        <v>720</v>
      </c>
      <c r="F169" s="7" t="s">
        <v>22</v>
      </c>
      <c r="G169" s="6"/>
      <c r="H169" s="7" t="s">
        <v>23</v>
      </c>
      <c r="I169" s="7" t="s">
        <v>20</v>
      </c>
      <c r="J169" s="7" t="s">
        <v>21</v>
      </c>
      <c r="K169" s="7" t="s">
        <v>8</v>
      </c>
      <c r="L169" s="7" t="s">
        <v>3</v>
      </c>
      <c r="M169" s="26">
        <f t="shared" si="2"/>
        <v>6000</v>
      </c>
      <c r="N169" s="7">
        <v>0</v>
      </c>
      <c r="O169" s="7">
        <v>0</v>
      </c>
      <c r="P169" s="7">
        <v>0</v>
      </c>
      <c r="Q169" s="7">
        <v>0</v>
      </c>
      <c r="R169" s="7">
        <v>0</v>
      </c>
      <c r="S169" s="7">
        <v>0</v>
      </c>
      <c r="T169" s="7">
        <v>0</v>
      </c>
      <c r="U169" s="7">
        <v>0</v>
      </c>
      <c r="V169" s="7">
        <v>1000</v>
      </c>
      <c r="W169" s="7">
        <v>2000</v>
      </c>
      <c r="X169" s="7">
        <v>2000</v>
      </c>
      <c r="Y169" s="7">
        <v>1000</v>
      </c>
    </row>
    <row r="170" spans="1:25" ht="51" x14ac:dyDescent="0.3">
      <c r="A170" s="7" t="s">
        <v>96</v>
      </c>
      <c r="B170" s="7" t="s">
        <v>741</v>
      </c>
      <c r="C170" s="7" t="s">
        <v>769</v>
      </c>
      <c r="D170" s="27" t="s">
        <v>780</v>
      </c>
      <c r="E170" s="7" t="s">
        <v>720</v>
      </c>
      <c r="F170" s="38" t="s">
        <v>389</v>
      </c>
      <c r="G170" s="6"/>
      <c r="H170" s="7" t="s">
        <v>23</v>
      </c>
      <c r="I170" s="7" t="s">
        <v>34</v>
      </c>
      <c r="J170" s="7" t="s">
        <v>21</v>
      </c>
      <c r="K170" s="7" t="s">
        <v>8</v>
      </c>
      <c r="L170" s="7" t="s">
        <v>3</v>
      </c>
      <c r="M170" s="46">
        <f t="shared" si="2"/>
        <v>147884</v>
      </c>
      <c r="N170" s="7">
        <v>0</v>
      </c>
      <c r="O170" s="7">
        <v>0</v>
      </c>
      <c r="P170" s="7">
        <v>0</v>
      </c>
      <c r="Q170" s="7">
        <v>0</v>
      </c>
      <c r="R170" s="7">
        <v>0</v>
      </c>
      <c r="S170" s="7">
        <v>0</v>
      </c>
      <c r="T170" s="7">
        <v>0</v>
      </c>
      <c r="U170" s="7">
        <f>15000+2188+561</f>
        <v>17749</v>
      </c>
      <c r="V170" s="7">
        <v>33275</v>
      </c>
      <c r="W170" s="7">
        <v>33275</v>
      </c>
      <c r="X170" s="7">
        <v>31126</v>
      </c>
      <c r="Y170" s="7">
        <f>31126+1333</f>
        <v>32459</v>
      </c>
    </row>
    <row r="171" spans="1:25" ht="51" x14ac:dyDescent="0.3">
      <c r="A171" s="7" t="s">
        <v>96</v>
      </c>
      <c r="B171" s="7" t="s">
        <v>741</v>
      </c>
      <c r="C171" s="7" t="s">
        <v>769</v>
      </c>
      <c r="D171" s="27" t="s">
        <v>780</v>
      </c>
      <c r="E171" s="7" t="s">
        <v>720</v>
      </c>
      <c r="F171" s="38" t="s">
        <v>42</v>
      </c>
      <c r="G171" s="6"/>
      <c r="H171" s="7" t="s">
        <v>23</v>
      </c>
      <c r="I171" s="7" t="s">
        <v>34</v>
      </c>
      <c r="J171" s="7" t="s">
        <v>21</v>
      </c>
      <c r="K171" s="7" t="s">
        <v>8</v>
      </c>
      <c r="L171" s="7" t="s">
        <v>3</v>
      </c>
      <c r="M171" s="26">
        <f t="shared" si="2"/>
        <v>71408</v>
      </c>
      <c r="N171" s="7">
        <v>0</v>
      </c>
      <c r="O171" s="7">
        <v>15000</v>
      </c>
      <c r="P171" s="7">
        <v>20000</v>
      </c>
      <c r="Q171" s="7">
        <v>29722</v>
      </c>
      <c r="R171" s="7">
        <v>0</v>
      </c>
      <c r="S171" s="7">
        <v>0</v>
      </c>
      <c r="T171" s="7">
        <v>0</v>
      </c>
      <c r="U171" s="7">
        <v>0</v>
      </c>
      <c r="V171" s="7">
        <v>6686</v>
      </c>
      <c r="W171" s="7">
        <v>0</v>
      </c>
      <c r="X171" s="7">
        <v>0</v>
      </c>
      <c r="Y171" s="7">
        <v>0</v>
      </c>
    </row>
    <row r="172" spans="1:25" ht="51" x14ac:dyDescent="0.3">
      <c r="A172" s="7" t="s">
        <v>96</v>
      </c>
      <c r="B172" s="7" t="s">
        <v>741</v>
      </c>
      <c r="C172" s="7" t="s">
        <v>769</v>
      </c>
      <c r="D172" s="27" t="s">
        <v>780</v>
      </c>
      <c r="E172" s="7" t="s">
        <v>720</v>
      </c>
      <c r="F172" s="7" t="s">
        <v>41</v>
      </c>
      <c r="G172" s="6"/>
      <c r="H172" s="7" t="s">
        <v>23</v>
      </c>
      <c r="I172" s="7" t="s">
        <v>34</v>
      </c>
      <c r="J172" s="7" t="s">
        <v>21</v>
      </c>
      <c r="K172" s="7" t="s">
        <v>8</v>
      </c>
      <c r="L172" s="7" t="s">
        <v>3</v>
      </c>
      <c r="M172" s="26">
        <f t="shared" si="2"/>
        <v>70000</v>
      </c>
      <c r="N172" s="7">
        <v>0</v>
      </c>
      <c r="O172" s="7">
        <v>10000</v>
      </c>
      <c r="P172" s="7">
        <v>30000</v>
      </c>
      <c r="Q172" s="7">
        <v>30000</v>
      </c>
      <c r="R172" s="7">
        <v>0</v>
      </c>
      <c r="S172" s="7">
        <v>0</v>
      </c>
      <c r="T172" s="7">
        <v>0</v>
      </c>
      <c r="U172" s="7">
        <v>0</v>
      </c>
      <c r="V172" s="7">
        <v>0</v>
      </c>
      <c r="W172" s="7">
        <v>0</v>
      </c>
      <c r="X172" s="7">
        <v>0</v>
      </c>
      <c r="Y172" s="7">
        <v>0</v>
      </c>
    </row>
    <row r="173" spans="1:25" ht="82.5" x14ac:dyDescent="0.3">
      <c r="A173" s="7" t="s">
        <v>96</v>
      </c>
      <c r="B173" s="7" t="s">
        <v>742</v>
      </c>
      <c r="C173" s="7" t="s">
        <v>763</v>
      </c>
      <c r="D173" s="47" t="s">
        <v>781</v>
      </c>
      <c r="E173" s="7" t="s">
        <v>721</v>
      </c>
      <c r="F173" s="7" t="s">
        <v>100</v>
      </c>
      <c r="G173" s="6"/>
      <c r="H173" s="7" t="s">
        <v>101</v>
      </c>
      <c r="I173" s="7" t="s">
        <v>102</v>
      </c>
      <c r="J173" s="7" t="s">
        <v>59</v>
      </c>
      <c r="K173" s="7" t="s">
        <v>99</v>
      </c>
      <c r="L173" s="7" t="s">
        <v>3</v>
      </c>
      <c r="M173" s="26">
        <f t="shared" ref="M173:M194" si="3">SUM(N173:Y173)</f>
        <v>670</v>
      </c>
      <c r="N173" s="7">
        <v>5</v>
      </c>
      <c r="O173" s="7">
        <v>10</v>
      </c>
      <c r="P173" s="7">
        <v>60</v>
      </c>
      <c r="Q173" s="7">
        <v>60</v>
      </c>
      <c r="R173" s="7">
        <v>60</v>
      </c>
      <c r="S173" s="7">
        <v>70</v>
      </c>
      <c r="T173" s="7">
        <v>70</v>
      </c>
      <c r="U173" s="7">
        <v>70</v>
      </c>
      <c r="V173" s="7">
        <v>70</v>
      </c>
      <c r="W173" s="7">
        <v>70</v>
      </c>
      <c r="X173" s="7">
        <v>70</v>
      </c>
      <c r="Y173" s="7">
        <v>55</v>
      </c>
    </row>
    <row r="174" spans="1:25" ht="82.5" x14ac:dyDescent="0.3">
      <c r="A174" s="7" t="s">
        <v>96</v>
      </c>
      <c r="B174" s="7" t="s">
        <v>742</v>
      </c>
      <c r="C174" s="7" t="s">
        <v>763</v>
      </c>
      <c r="D174" s="47" t="s">
        <v>781</v>
      </c>
      <c r="E174" s="7" t="s">
        <v>722</v>
      </c>
      <c r="F174" s="7" t="s">
        <v>103</v>
      </c>
      <c r="G174" s="6" t="s">
        <v>104</v>
      </c>
      <c r="H174" s="7" t="s">
        <v>105</v>
      </c>
      <c r="I174" s="7" t="s">
        <v>102</v>
      </c>
      <c r="J174" s="7" t="s">
        <v>59</v>
      </c>
      <c r="K174" s="7" t="s">
        <v>99</v>
      </c>
      <c r="L174" s="7" t="s">
        <v>3</v>
      </c>
      <c r="M174" s="26">
        <f t="shared" si="3"/>
        <v>180</v>
      </c>
      <c r="N174" s="7">
        <v>0</v>
      </c>
      <c r="O174" s="7">
        <v>0</v>
      </c>
      <c r="P174" s="7">
        <v>10</v>
      </c>
      <c r="Q174" s="7">
        <v>10</v>
      </c>
      <c r="R174" s="7">
        <v>10</v>
      </c>
      <c r="S174" s="7">
        <v>20</v>
      </c>
      <c r="T174" s="7">
        <v>10</v>
      </c>
      <c r="U174" s="7">
        <v>20</v>
      </c>
      <c r="V174" s="7">
        <v>20</v>
      </c>
      <c r="W174" s="7">
        <v>20</v>
      </c>
      <c r="X174" s="7">
        <v>30</v>
      </c>
      <c r="Y174" s="7">
        <v>30</v>
      </c>
    </row>
    <row r="175" spans="1:25" ht="82.5" x14ac:dyDescent="0.3">
      <c r="A175" s="7" t="s">
        <v>96</v>
      </c>
      <c r="B175" s="7" t="s">
        <v>742</v>
      </c>
      <c r="C175" s="7" t="s">
        <v>763</v>
      </c>
      <c r="D175" s="47" t="s">
        <v>781</v>
      </c>
      <c r="E175" s="7" t="s">
        <v>723</v>
      </c>
      <c r="F175" s="7" t="s">
        <v>60</v>
      </c>
      <c r="G175" s="6" t="s">
        <v>397</v>
      </c>
      <c r="H175" s="7" t="s">
        <v>61</v>
      </c>
      <c r="I175" s="7" t="s">
        <v>102</v>
      </c>
      <c r="J175" s="7" t="s">
        <v>59</v>
      </c>
      <c r="K175" s="7" t="s">
        <v>8</v>
      </c>
      <c r="L175" s="7" t="s">
        <v>3</v>
      </c>
      <c r="M175" s="26">
        <f t="shared" si="3"/>
        <v>41300</v>
      </c>
      <c r="N175" s="7">
        <v>0</v>
      </c>
      <c r="O175" s="7">
        <v>500</v>
      </c>
      <c r="P175" s="7">
        <v>2500</v>
      </c>
      <c r="Q175" s="7">
        <v>2500</v>
      </c>
      <c r="R175" s="7">
        <v>2500</v>
      </c>
      <c r="S175" s="7">
        <v>2500</v>
      </c>
      <c r="T175" s="7">
        <v>4000</v>
      </c>
      <c r="U175" s="7">
        <v>4000</v>
      </c>
      <c r="V175" s="7">
        <v>4000</v>
      </c>
      <c r="W175" s="7">
        <v>6000</v>
      </c>
      <c r="X175" s="7">
        <v>6000</v>
      </c>
      <c r="Y175" s="7">
        <v>6800</v>
      </c>
    </row>
    <row r="176" spans="1:25" ht="82.5" x14ac:dyDescent="0.3">
      <c r="A176" s="7" t="s">
        <v>96</v>
      </c>
      <c r="B176" s="7" t="s">
        <v>742</v>
      </c>
      <c r="C176" s="7" t="s">
        <v>763</v>
      </c>
      <c r="D176" s="47" t="s">
        <v>781</v>
      </c>
      <c r="E176" s="7" t="s">
        <v>723</v>
      </c>
      <c r="F176" s="7" t="s">
        <v>97</v>
      </c>
      <c r="G176" s="6"/>
      <c r="H176" s="7" t="s">
        <v>98</v>
      </c>
      <c r="I176" s="7" t="s">
        <v>102</v>
      </c>
      <c r="J176" s="7" t="s">
        <v>59</v>
      </c>
      <c r="K176" s="7" t="s">
        <v>99</v>
      </c>
      <c r="L176" s="7" t="s">
        <v>3</v>
      </c>
      <c r="M176" s="26">
        <f t="shared" si="3"/>
        <v>41300</v>
      </c>
      <c r="N176" s="7">
        <v>0</v>
      </c>
      <c r="O176" s="7">
        <v>500</v>
      </c>
      <c r="P176" s="7">
        <v>2500</v>
      </c>
      <c r="Q176" s="7">
        <v>2500</v>
      </c>
      <c r="R176" s="7">
        <v>2500</v>
      </c>
      <c r="S176" s="7">
        <v>2500</v>
      </c>
      <c r="T176" s="7">
        <v>4000</v>
      </c>
      <c r="U176" s="7">
        <v>4000</v>
      </c>
      <c r="V176" s="7">
        <v>4000</v>
      </c>
      <c r="W176" s="7">
        <v>6000</v>
      </c>
      <c r="X176" s="7">
        <v>6000</v>
      </c>
      <c r="Y176" s="7">
        <v>6800</v>
      </c>
    </row>
    <row r="177" spans="1:25" ht="82.5" x14ac:dyDescent="0.3">
      <c r="A177" s="7" t="s">
        <v>96</v>
      </c>
      <c r="B177" s="7" t="s">
        <v>742</v>
      </c>
      <c r="C177" s="7" t="s">
        <v>763</v>
      </c>
      <c r="D177" s="47" t="s">
        <v>781</v>
      </c>
      <c r="E177" s="7" t="s">
        <v>724</v>
      </c>
      <c r="F177" s="7" t="s">
        <v>106</v>
      </c>
      <c r="G177" s="6"/>
      <c r="H177" s="7" t="s">
        <v>107</v>
      </c>
      <c r="I177" s="7" t="s">
        <v>102</v>
      </c>
      <c r="J177" s="7" t="s">
        <v>59</v>
      </c>
      <c r="K177" s="7" t="s">
        <v>99</v>
      </c>
      <c r="L177" s="7" t="s">
        <v>3</v>
      </c>
      <c r="M177" s="26">
        <f t="shared" si="3"/>
        <v>300</v>
      </c>
      <c r="N177" s="7">
        <v>0</v>
      </c>
      <c r="O177" s="7">
        <v>0</v>
      </c>
      <c r="P177" s="7">
        <v>20</v>
      </c>
      <c r="Q177" s="7">
        <v>30</v>
      </c>
      <c r="R177" s="7">
        <v>30</v>
      </c>
      <c r="S177" s="7">
        <v>20</v>
      </c>
      <c r="T177" s="7">
        <v>40</v>
      </c>
      <c r="U177" s="7">
        <v>30</v>
      </c>
      <c r="V177" s="7">
        <v>40</v>
      </c>
      <c r="W177" s="7">
        <v>30</v>
      </c>
      <c r="X177" s="7">
        <v>40</v>
      </c>
      <c r="Y177" s="7">
        <v>20</v>
      </c>
    </row>
    <row r="178" spans="1:25" ht="82.5" x14ac:dyDescent="0.3">
      <c r="A178" s="7" t="s">
        <v>96</v>
      </c>
      <c r="B178" s="7" t="s">
        <v>742</v>
      </c>
      <c r="C178" s="7" t="s">
        <v>763</v>
      </c>
      <c r="D178" s="47" t="s">
        <v>781</v>
      </c>
      <c r="E178" s="7" t="s">
        <v>770</v>
      </c>
      <c r="F178" s="7" t="s">
        <v>764</v>
      </c>
      <c r="G178" s="6"/>
      <c r="H178" s="7" t="s">
        <v>765</v>
      </c>
      <c r="I178" s="7" t="s">
        <v>765</v>
      </c>
      <c r="J178" s="7" t="s">
        <v>765</v>
      </c>
      <c r="K178" s="7" t="s">
        <v>99</v>
      </c>
      <c r="L178" s="7" t="s">
        <v>3</v>
      </c>
      <c r="M178" s="26">
        <f t="shared" ref="M178" si="4">SUM(N178:Y178)</f>
        <v>1</v>
      </c>
      <c r="N178" s="7">
        <v>0</v>
      </c>
      <c r="O178" s="7">
        <v>0</v>
      </c>
      <c r="P178" s="7">
        <v>0</v>
      </c>
      <c r="Q178" s="7">
        <v>0</v>
      </c>
      <c r="R178" s="7">
        <v>0</v>
      </c>
      <c r="S178" s="7">
        <v>0</v>
      </c>
      <c r="T178" s="7">
        <v>0</v>
      </c>
      <c r="U178" s="7">
        <v>0</v>
      </c>
      <c r="V178" s="7">
        <v>0</v>
      </c>
      <c r="W178" s="7">
        <v>0</v>
      </c>
      <c r="X178" s="7">
        <v>0</v>
      </c>
      <c r="Y178" s="7">
        <v>1</v>
      </c>
    </row>
    <row r="179" spans="1:25" ht="82.5" x14ac:dyDescent="0.3">
      <c r="A179" s="7" t="s">
        <v>96</v>
      </c>
      <c r="B179" s="7" t="s">
        <v>742</v>
      </c>
      <c r="C179" s="7" t="s">
        <v>431</v>
      </c>
      <c r="D179" s="47" t="s">
        <v>781</v>
      </c>
      <c r="E179" s="7" t="s">
        <v>725</v>
      </c>
      <c r="F179" s="7" t="s">
        <v>392</v>
      </c>
      <c r="G179" s="6"/>
      <c r="H179" s="7" t="s">
        <v>375</v>
      </c>
      <c r="I179" s="7" t="s">
        <v>337</v>
      </c>
      <c r="J179" s="7" t="s">
        <v>138</v>
      </c>
      <c r="K179" s="7" t="s">
        <v>8</v>
      </c>
      <c r="L179" s="7" t="s">
        <v>3</v>
      </c>
      <c r="M179" s="26">
        <f t="shared" si="3"/>
        <v>1000</v>
      </c>
      <c r="N179" s="7">
        <v>0</v>
      </c>
      <c r="O179" s="7">
        <v>0</v>
      </c>
      <c r="P179" s="7">
        <v>0</v>
      </c>
      <c r="Q179" s="7">
        <v>0</v>
      </c>
      <c r="R179" s="7">
        <v>0</v>
      </c>
      <c r="S179" s="7">
        <v>0</v>
      </c>
      <c r="T179" s="7">
        <v>0</v>
      </c>
      <c r="U179" s="7">
        <v>300</v>
      </c>
      <c r="V179" s="7">
        <v>350</v>
      </c>
      <c r="W179" s="7">
        <v>350</v>
      </c>
      <c r="X179" s="7">
        <v>0</v>
      </c>
      <c r="Y179" s="7">
        <v>0</v>
      </c>
    </row>
    <row r="180" spans="1:25" ht="51" x14ac:dyDescent="0.3">
      <c r="A180" s="7" t="s">
        <v>96</v>
      </c>
      <c r="B180" s="7" t="s">
        <v>588</v>
      </c>
      <c r="C180" s="7" t="s">
        <v>440</v>
      </c>
      <c r="D180" s="27" t="s">
        <v>778</v>
      </c>
      <c r="E180" s="7" t="s">
        <v>709</v>
      </c>
      <c r="F180" s="7" t="s">
        <v>732</v>
      </c>
      <c r="G180" s="6"/>
      <c r="H180" s="7" t="s">
        <v>627</v>
      </c>
      <c r="I180" s="7" t="s">
        <v>111</v>
      </c>
      <c r="J180" s="27" t="s">
        <v>618</v>
      </c>
      <c r="K180" s="6" t="s">
        <v>434</v>
      </c>
      <c r="L180" s="7" t="s">
        <v>3</v>
      </c>
      <c r="M180" s="26">
        <f t="shared" si="3"/>
        <v>1</v>
      </c>
      <c r="N180" s="6">
        <v>1</v>
      </c>
      <c r="O180" s="6">
        <v>0</v>
      </c>
      <c r="P180" s="6">
        <v>0</v>
      </c>
      <c r="Q180" s="6">
        <v>0</v>
      </c>
      <c r="R180" s="6">
        <v>0</v>
      </c>
      <c r="S180" s="6">
        <v>0</v>
      </c>
      <c r="T180" s="6">
        <v>0</v>
      </c>
      <c r="U180" s="6">
        <v>0</v>
      </c>
      <c r="V180" s="6">
        <v>0</v>
      </c>
      <c r="W180" s="6">
        <v>0</v>
      </c>
      <c r="X180" s="6">
        <v>0</v>
      </c>
      <c r="Y180" s="6">
        <v>0</v>
      </c>
    </row>
    <row r="181" spans="1:25" ht="51" x14ac:dyDescent="0.3">
      <c r="A181" s="7" t="s">
        <v>96</v>
      </c>
      <c r="B181" s="7" t="s">
        <v>588</v>
      </c>
      <c r="C181" s="7" t="s">
        <v>440</v>
      </c>
      <c r="D181" s="27" t="s">
        <v>778</v>
      </c>
      <c r="E181" s="7" t="s">
        <v>709</v>
      </c>
      <c r="F181" s="7" t="s">
        <v>619</v>
      </c>
      <c r="G181" s="6"/>
      <c r="H181" s="7" t="s">
        <v>628</v>
      </c>
      <c r="I181" s="7" t="s">
        <v>546</v>
      </c>
      <c r="J181" s="27" t="s">
        <v>601</v>
      </c>
      <c r="K181" s="6" t="s">
        <v>434</v>
      </c>
      <c r="L181" s="7" t="s">
        <v>3</v>
      </c>
      <c r="M181" s="26">
        <f t="shared" si="3"/>
        <v>1</v>
      </c>
      <c r="N181" s="6">
        <v>0</v>
      </c>
      <c r="O181" s="6">
        <v>0</v>
      </c>
      <c r="P181" s="6">
        <v>1</v>
      </c>
      <c r="Q181" s="6">
        <v>0</v>
      </c>
      <c r="R181" s="6">
        <v>0</v>
      </c>
      <c r="S181" s="6">
        <v>0</v>
      </c>
      <c r="T181" s="6">
        <v>0</v>
      </c>
      <c r="U181" s="6">
        <v>0</v>
      </c>
      <c r="V181" s="6">
        <v>0</v>
      </c>
      <c r="W181" s="6">
        <v>0</v>
      </c>
      <c r="X181" s="6">
        <v>0</v>
      </c>
      <c r="Y181" s="6">
        <v>0</v>
      </c>
    </row>
    <row r="182" spans="1:25" ht="51" x14ac:dyDescent="0.3">
      <c r="A182" s="7" t="s">
        <v>96</v>
      </c>
      <c r="B182" s="7" t="s">
        <v>588</v>
      </c>
      <c r="C182" s="7" t="s">
        <v>440</v>
      </c>
      <c r="D182" s="27" t="s">
        <v>778</v>
      </c>
      <c r="E182" s="7" t="s">
        <v>709</v>
      </c>
      <c r="F182" s="7" t="s">
        <v>734</v>
      </c>
      <c r="G182" s="6"/>
      <c r="H182" s="7" t="s">
        <v>44</v>
      </c>
      <c r="I182" s="7" t="s">
        <v>44</v>
      </c>
      <c r="J182" s="27" t="s">
        <v>602</v>
      </c>
      <c r="K182" s="6" t="s">
        <v>434</v>
      </c>
      <c r="L182" s="7" t="s">
        <v>3</v>
      </c>
      <c r="M182" s="26">
        <f t="shared" si="3"/>
        <v>2</v>
      </c>
      <c r="N182" s="6">
        <v>0</v>
      </c>
      <c r="O182" s="6">
        <v>0</v>
      </c>
      <c r="P182" s="6">
        <v>0</v>
      </c>
      <c r="Q182" s="6">
        <v>0</v>
      </c>
      <c r="R182" s="6">
        <v>1</v>
      </c>
      <c r="S182" s="6">
        <v>0</v>
      </c>
      <c r="T182" s="6">
        <v>0</v>
      </c>
      <c r="U182" s="6">
        <v>0</v>
      </c>
      <c r="V182" s="6">
        <v>0</v>
      </c>
      <c r="W182" s="6">
        <v>0</v>
      </c>
      <c r="X182" s="6">
        <v>1</v>
      </c>
      <c r="Y182" s="6">
        <v>0</v>
      </c>
    </row>
    <row r="183" spans="1:25" ht="44.25" customHeight="1" x14ac:dyDescent="0.3">
      <c r="A183" s="7" t="s">
        <v>96</v>
      </c>
      <c r="B183" s="7" t="s">
        <v>588</v>
      </c>
      <c r="C183" s="7" t="s">
        <v>440</v>
      </c>
      <c r="D183" s="27" t="s">
        <v>778</v>
      </c>
      <c r="E183" s="7" t="s">
        <v>709</v>
      </c>
      <c r="F183" s="31" t="s">
        <v>735</v>
      </c>
      <c r="G183" s="6" t="s">
        <v>743</v>
      </c>
      <c r="H183" s="7" t="s">
        <v>629</v>
      </c>
      <c r="I183" s="7" t="s">
        <v>610</v>
      </c>
      <c r="J183" s="30" t="s">
        <v>435</v>
      </c>
      <c r="K183" s="6" t="s">
        <v>434</v>
      </c>
      <c r="L183" s="7" t="s">
        <v>3</v>
      </c>
      <c r="M183" s="26">
        <f t="shared" si="3"/>
        <v>24</v>
      </c>
      <c r="N183" s="6">
        <v>2</v>
      </c>
      <c r="O183" s="6">
        <v>2</v>
      </c>
      <c r="P183" s="6">
        <v>2</v>
      </c>
      <c r="Q183" s="6">
        <v>2</v>
      </c>
      <c r="R183" s="6">
        <v>2</v>
      </c>
      <c r="S183" s="6">
        <v>2</v>
      </c>
      <c r="T183" s="6">
        <v>2</v>
      </c>
      <c r="U183" s="6">
        <v>2</v>
      </c>
      <c r="V183" s="6">
        <v>2</v>
      </c>
      <c r="W183" s="6">
        <v>2</v>
      </c>
      <c r="X183" s="6">
        <v>2</v>
      </c>
      <c r="Y183" s="6">
        <v>2</v>
      </c>
    </row>
    <row r="184" spans="1:25" ht="51" x14ac:dyDescent="0.3">
      <c r="A184" s="7" t="s">
        <v>96</v>
      </c>
      <c r="B184" s="7" t="s">
        <v>588</v>
      </c>
      <c r="C184" s="7" t="s">
        <v>440</v>
      </c>
      <c r="D184" s="27" t="s">
        <v>778</v>
      </c>
      <c r="E184" s="7" t="s">
        <v>709</v>
      </c>
      <c r="F184" s="31" t="s">
        <v>733</v>
      </c>
      <c r="G184" s="6"/>
      <c r="H184" s="7" t="s">
        <v>630</v>
      </c>
      <c r="I184" s="7" t="s">
        <v>612</v>
      </c>
      <c r="J184" s="32" t="s">
        <v>603</v>
      </c>
      <c r="K184" s="28" t="s">
        <v>434</v>
      </c>
      <c r="L184" s="7" t="s">
        <v>3</v>
      </c>
      <c r="M184" s="26">
        <f t="shared" si="3"/>
        <v>10</v>
      </c>
      <c r="N184" s="28">
        <v>0</v>
      </c>
      <c r="O184" s="28">
        <v>0</v>
      </c>
      <c r="P184" s="28">
        <v>1</v>
      </c>
      <c r="Q184" s="28">
        <v>1</v>
      </c>
      <c r="R184" s="28">
        <v>1</v>
      </c>
      <c r="S184" s="28">
        <v>1</v>
      </c>
      <c r="T184" s="28">
        <v>1</v>
      </c>
      <c r="U184" s="28">
        <v>1</v>
      </c>
      <c r="V184" s="28">
        <v>1</v>
      </c>
      <c r="W184" s="28">
        <v>1</v>
      </c>
      <c r="X184" s="28">
        <v>1</v>
      </c>
      <c r="Y184" s="28">
        <v>1</v>
      </c>
    </row>
    <row r="185" spans="1:25" ht="51" x14ac:dyDescent="0.3">
      <c r="A185" s="7" t="s">
        <v>96</v>
      </c>
      <c r="B185" s="7" t="s">
        <v>588</v>
      </c>
      <c r="C185" s="7" t="s">
        <v>440</v>
      </c>
      <c r="D185" s="27" t="s">
        <v>778</v>
      </c>
      <c r="E185" s="7" t="s">
        <v>710</v>
      </c>
      <c r="F185" s="31" t="s">
        <v>620</v>
      </c>
      <c r="G185" s="6"/>
      <c r="H185" s="7" t="s">
        <v>627</v>
      </c>
      <c r="I185" s="7" t="s">
        <v>439</v>
      </c>
      <c r="J185" s="30" t="s">
        <v>604</v>
      </c>
      <c r="K185" s="6" t="s">
        <v>434</v>
      </c>
      <c r="L185" s="7" t="s">
        <v>3</v>
      </c>
      <c r="M185" s="26">
        <f t="shared" si="3"/>
        <v>1</v>
      </c>
      <c r="N185" s="6">
        <v>1</v>
      </c>
      <c r="O185" s="6">
        <v>0</v>
      </c>
      <c r="P185" s="6">
        <v>0</v>
      </c>
      <c r="Q185" s="6">
        <v>0</v>
      </c>
      <c r="R185" s="6">
        <v>0</v>
      </c>
      <c r="S185" s="6">
        <v>0</v>
      </c>
      <c r="T185" s="6">
        <v>0</v>
      </c>
      <c r="U185" s="6">
        <v>0</v>
      </c>
      <c r="V185" s="6">
        <v>0</v>
      </c>
      <c r="W185" s="6">
        <v>0</v>
      </c>
      <c r="X185" s="6">
        <v>0</v>
      </c>
      <c r="Y185" s="6">
        <v>0</v>
      </c>
    </row>
    <row r="186" spans="1:25" ht="51" x14ac:dyDescent="0.3">
      <c r="A186" s="7" t="s">
        <v>96</v>
      </c>
      <c r="B186" s="7" t="s">
        <v>588</v>
      </c>
      <c r="C186" s="7" t="s">
        <v>440</v>
      </c>
      <c r="D186" s="27" t="s">
        <v>778</v>
      </c>
      <c r="E186" s="7" t="s">
        <v>710</v>
      </c>
      <c r="F186" s="31" t="s">
        <v>737</v>
      </c>
      <c r="G186" s="6"/>
      <c r="H186" s="7" t="s">
        <v>632</v>
      </c>
      <c r="I186" s="7" t="s">
        <v>611</v>
      </c>
      <c r="J186" s="30" t="s">
        <v>605</v>
      </c>
      <c r="K186" s="6" t="s">
        <v>434</v>
      </c>
      <c r="L186" s="7" t="s">
        <v>3</v>
      </c>
      <c r="M186" s="26">
        <f t="shared" si="3"/>
        <v>10</v>
      </c>
      <c r="N186" s="6">
        <v>0</v>
      </c>
      <c r="O186" s="6">
        <v>1</v>
      </c>
      <c r="P186" s="6">
        <v>1</v>
      </c>
      <c r="Q186" s="6">
        <v>1</v>
      </c>
      <c r="R186" s="6">
        <v>1</v>
      </c>
      <c r="S186" s="6">
        <v>1</v>
      </c>
      <c r="T186" s="6">
        <v>1</v>
      </c>
      <c r="U186" s="6">
        <v>1</v>
      </c>
      <c r="V186" s="6">
        <v>1</v>
      </c>
      <c r="W186" s="6">
        <v>1</v>
      </c>
      <c r="X186" s="6">
        <v>1</v>
      </c>
      <c r="Y186" s="6">
        <v>0</v>
      </c>
    </row>
    <row r="187" spans="1:25" ht="51" x14ac:dyDescent="0.3">
      <c r="A187" s="7" t="s">
        <v>96</v>
      </c>
      <c r="B187" s="7" t="s">
        <v>588</v>
      </c>
      <c r="C187" s="7" t="s">
        <v>440</v>
      </c>
      <c r="D187" s="27" t="s">
        <v>778</v>
      </c>
      <c r="E187" s="7" t="s">
        <v>710</v>
      </c>
      <c r="F187" s="31" t="s">
        <v>738</v>
      </c>
      <c r="G187" s="6"/>
      <c r="H187" s="7" t="s">
        <v>633</v>
      </c>
      <c r="I187" s="7" t="s">
        <v>615</v>
      </c>
      <c r="J187" s="32" t="s">
        <v>436</v>
      </c>
      <c r="K187" s="28" t="s">
        <v>434</v>
      </c>
      <c r="L187" s="7" t="s">
        <v>3</v>
      </c>
      <c r="M187" s="26">
        <f t="shared" si="3"/>
        <v>2</v>
      </c>
      <c r="N187" s="6">
        <v>0</v>
      </c>
      <c r="O187" s="6">
        <v>0</v>
      </c>
      <c r="P187" s="6">
        <v>0</v>
      </c>
      <c r="Q187" s="6">
        <v>1</v>
      </c>
      <c r="R187" s="6">
        <v>0</v>
      </c>
      <c r="S187" s="6">
        <v>0</v>
      </c>
      <c r="T187" s="6">
        <v>0</v>
      </c>
      <c r="U187" s="6">
        <v>1</v>
      </c>
      <c r="V187" s="6">
        <v>0</v>
      </c>
      <c r="W187" s="6">
        <v>0</v>
      </c>
      <c r="X187" s="6">
        <v>0</v>
      </c>
      <c r="Y187" s="6">
        <v>0</v>
      </c>
    </row>
    <row r="188" spans="1:25" ht="51" x14ac:dyDescent="0.3">
      <c r="A188" s="7" t="s">
        <v>96</v>
      </c>
      <c r="B188" s="7" t="s">
        <v>588</v>
      </c>
      <c r="C188" s="7" t="s">
        <v>440</v>
      </c>
      <c r="D188" s="27" t="s">
        <v>778</v>
      </c>
      <c r="E188" s="7" t="s">
        <v>710</v>
      </c>
      <c r="F188" s="31" t="s">
        <v>624</v>
      </c>
      <c r="G188" s="6" t="s">
        <v>743</v>
      </c>
      <c r="H188" s="7" t="s">
        <v>634</v>
      </c>
      <c r="I188" s="7" t="s">
        <v>111</v>
      </c>
      <c r="J188" s="32" t="s">
        <v>606</v>
      </c>
      <c r="K188" s="28" t="s">
        <v>434</v>
      </c>
      <c r="L188" s="7" t="s">
        <v>3</v>
      </c>
      <c r="M188" s="26">
        <f t="shared" si="3"/>
        <v>1</v>
      </c>
      <c r="N188" s="6">
        <v>0</v>
      </c>
      <c r="O188" s="6">
        <v>1</v>
      </c>
      <c r="P188" s="6">
        <v>0</v>
      </c>
      <c r="Q188" s="6">
        <v>0</v>
      </c>
      <c r="R188" s="6">
        <v>0</v>
      </c>
      <c r="S188" s="6">
        <v>0</v>
      </c>
      <c r="T188" s="6">
        <v>0</v>
      </c>
      <c r="U188" s="6">
        <v>0</v>
      </c>
      <c r="V188" s="6">
        <v>0</v>
      </c>
      <c r="W188" s="6">
        <v>0</v>
      </c>
      <c r="X188" s="6">
        <v>0</v>
      </c>
      <c r="Y188" s="6">
        <v>0</v>
      </c>
    </row>
    <row r="189" spans="1:25" ht="51" x14ac:dyDescent="0.3">
      <c r="A189" s="7" t="s">
        <v>96</v>
      </c>
      <c r="B189" s="7" t="s">
        <v>588</v>
      </c>
      <c r="C189" s="7" t="s">
        <v>440</v>
      </c>
      <c r="D189" s="27" t="s">
        <v>778</v>
      </c>
      <c r="E189" s="7" t="s">
        <v>710</v>
      </c>
      <c r="F189" s="31" t="s">
        <v>623</v>
      </c>
      <c r="G189" s="6"/>
      <c r="H189" s="7" t="s">
        <v>21</v>
      </c>
      <c r="I189" s="7" t="s">
        <v>625</v>
      </c>
      <c r="J189" s="32" t="s">
        <v>626</v>
      </c>
      <c r="K189" s="28" t="s">
        <v>434</v>
      </c>
      <c r="L189" s="7" t="s">
        <v>3</v>
      </c>
      <c r="M189" s="26">
        <f t="shared" si="3"/>
        <v>2</v>
      </c>
      <c r="N189" s="6">
        <v>0</v>
      </c>
      <c r="O189" s="6">
        <v>0</v>
      </c>
      <c r="P189" s="6">
        <v>0</v>
      </c>
      <c r="Q189" s="6">
        <v>1</v>
      </c>
      <c r="R189" s="6">
        <v>0</v>
      </c>
      <c r="S189" s="6">
        <v>0</v>
      </c>
      <c r="T189" s="6">
        <v>0</v>
      </c>
      <c r="U189" s="6">
        <v>0</v>
      </c>
      <c r="V189" s="6">
        <v>1</v>
      </c>
      <c r="W189" s="6">
        <v>0</v>
      </c>
      <c r="X189" s="6">
        <v>0</v>
      </c>
      <c r="Y189" s="6">
        <v>0</v>
      </c>
    </row>
    <row r="190" spans="1:25" ht="51" x14ac:dyDescent="0.3">
      <c r="A190" s="7" t="s">
        <v>96</v>
      </c>
      <c r="B190" s="7" t="s">
        <v>588</v>
      </c>
      <c r="C190" s="7" t="s">
        <v>440</v>
      </c>
      <c r="D190" s="27" t="s">
        <v>778</v>
      </c>
      <c r="E190" s="7" t="s">
        <v>710</v>
      </c>
      <c r="F190" s="31" t="s">
        <v>621</v>
      </c>
      <c r="G190" s="6"/>
      <c r="H190" s="7" t="s">
        <v>635</v>
      </c>
      <c r="I190" s="7" t="s">
        <v>616</v>
      </c>
      <c r="J190" s="30" t="s">
        <v>437</v>
      </c>
      <c r="K190" s="6" t="s">
        <v>434</v>
      </c>
      <c r="L190" s="7" t="s">
        <v>3</v>
      </c>
      <c r="M190" s="26">
        <f t="shared" si="3"/>
        <v>2</v>
      </c>
      <c r="N190" s="6">
        <v>0</v>
      </c>
      <c r="O190" s="6">
        <v>0</v>
      </c>
      <c r="P190" s="6">
        <v>0</v>
      </c>
      <c r="Q190" s="6">
        <v>0</v>
      </c>
      <c r="R190" s="6">
        <v>0</v>
      </c>
      <c r="S190" s="6">
        <v>0</v>
      </c>
      <c r="T190" s="6">
        <v>0</v>
      </c>
      <c r="U190" s="6">
        <v>1</v>
      </c>
      <c r="V190" s="6">
        <v>0</v>
      </c>
      <c r="W190" s="6">
        <v>1</v>
      </c>
      <c r="X190" s="6">
        <v>0</v>
      </c>
      <c r="Y190" s="6">
        <v>0</v>
      </c>
    </row>
    <row r="191" spans="1:25" ht="51" x14ac:dyDescent="0.3">
      <c r="A191" s="7" t="s">
        <v>96</v>
      </c>
      <c r="B191" s="7" t="s">
        <v>588</v>
      </c>
      <c r="C191" s="7" t="s">
        <v>440</v>
      </c>
      <c r="D191" s="27" t="s">
        <v>778</v>
      </c>
      <c r="E191" s="7" t="s">
        <v>710</v>
      </c>
      <c r="F191" s="7" t="s">
        <v>736</v>
      </c>
      <c r="G191" s="6"/>
      <c r="H191" s="7" t="s">
        <v>627</v>
      </c>
      <c r="I191" s="7" t="s">
        <v>111</v>
      </c>
      <c r="J191" s="27" t="s">
        <v>438</v>
      </c>
      <c r="K191" s="7" t="s">
        <v>434</v>
      </c>
      <c r="L191" s="7" t="s">
        <v>3</v>
      </c>
      <c r="M191" s="26">
        <f t="shared" si="3"/>
        <v>1</v>
      </c>
      <c r="N191" s="6">
        <v>0</v>
      </c>
      <c r="O191" s="6">
        <v>0</v>
      </c>
      <c r="P191" s="6">
        <v>0</v>
      </c>
      <c r="Q191" s="6">
        <v>1</v>
      </c>
      <c r="R191" s="6">
        <v>0</v>
      </c>
      <c r="S191" s="6">
        <v>0</v>
      </c>
      <c r="T191" s="6">
        <v>0</v>
      </c>
      <c r="U191" s="6">
        <v>0</v>
      </c>
      <c r="V191" s="6">
        <v>0</v>
      </c>
      <c r="W191" s="6">
        <v>0</v>
      </c>
      <c r="X191" s="6">
        <v>0</v>
      </c>
      <c r="Y191" s="6">
        <v>0</v>
      </c>
    </row>
    <row r="192" spans="1:25" ht="51" x14ac:dyDescent="0.3">
      <c r="A192" s="7" t="s">
        <v>96</v>
      </c>
      <c r="B192" s="7" t="s">
        <v>588</v>
      </c>
      <c r="C192" s="7" t="s">
        <v>440</v>
      </c>
      <c r="D192" s="27" t="s">
        <v>778</v>
      </c>
      <c r="E192" s="7" t="s">
        <v>710</v>
      </c>
      <c r="F192" s="7" t="s">
        <v>773</v>
      </c>
      <c r="G192" s="6"/>
      <c r="H192" s="7" t="s">
        <v>637</v>
      </c>
      <c r="I192" s="7" t="s">
        <v>617</v>
      </c>
      <c r="J192" s="27" t="s">
        <v>608</v>
      </c>
      <c r="K192" s="7" t="s">
        <v>434</v>
      </c>
      <c r="L192" s="7" t="s">
        <v>3</v>
      </c>
      <c r="M192" s="26">
        <f t="shared" si="3"/>
        <v>4</v>
      </c>
      <c r="N192" s="6">
        <v>0</v>
      </c>
      <c r="O192" s="6">
        <v>0</v>
      </c>
      <c r="P192" s="6">
        <v>0</v>
      </c>
      <c r="Q192" s="6">
        <v>0</v>
      </c>
      <c r="R192" s="6">
        <v>1</v>
      </c>
      <c r="S192" s="6">
        <v>0</v>
      </c>
      <c r="T192" s="6">
        <v>0</v>
      </c>
      <c r="U192" s="6">
        <v>1</v>
      </c>
      <c r="V192" s="6">
        <v>0</v>
      </c>
      <c r="W192" s="6">
        <v>1</v>
      </c>
      <c r="X192" s="6">
        <v>0</v>
      </c>
      <c r="Y192" s="6">
        <v>1</v>
      </c>
    </row>
    <row r="193" spans="1:25" ht="51" x14ac:dyDescent="0.3">
      <c r="A193" s="7" t="s">
        <v>96</v>
      </c>
      <c r="B193" s="7" t="s">
        <v>588</v>
      </c>
      <c r="C193" s="7" t="s">
        <v>428</v>
      </c>
      <c r="D193" s="27" t="s">
        <v>778</v>
      </c>
      <c r="E193" s="7" t="s">
        <v>703</v>
      </c>
      <c r="F193" s="7" t="s">
        <v>639</v>
      </c>
      <c r="G193" s="6" t="s">
        <v>743</v>
      </c>
      <c r="H193" s="7" t="s">
        <v>670</v>
      </c>
      <c r="I193" s="7" t="s">
        <v>303</v>
      </c>
      <c r="J193" s="7" t="s">
        <v>671</v>
      </c>
      <c r="K193" s="7" t="s">
        <v>432</v>
      </c>
      <c r="L193" s="45" t="s">
        <v>3</v>
      </c>
      <c r="M193" s="26">
        <f t="shared" si="3"/>
        <v>1</v>
      </c>
      <c r="N193" s="7">
        <v>0</v>
      </c>
      <c r="O193" s="7">
        <v>1</v>
      </c>
      <c r="P193" s="7">
        <v>0</v>
      </c>
      <c r="Q193" s="7">
        <v>0</v>
      </c>
      <c r="R193" s="7">
        <v>0</v>
      </c>
      <c r="S193" s="7">
        <v>0</v>
      </c>
      <c r="T193" s="7">
        <v>0</v>
      </c>
      <c r="U193" s="7">
        <v>0</v>
      </c>
      <c r="V193" s="7">
        <v>0</v>
      </c>
      <c r="W193" s="7">
        <v>0</v>
      </c>
      <c r="X193" s="7">
        <v>0</v>
      </c>
      <c r="Y193" s="7">
        <v>0</v>
      </c>
    </row>
    <row r="194" spans="1:25" ht="51" x14ac:dyDescent="0.3">
      <c r="A194" s="7" t="s">
        <v>96</v>
      </c>
      <c r="B194" s="7" t="s">
        <v>588</v>
      </c>
      <c r="C194" s="7" t="s">
        <v>589</v>
      </c>
      <c r="D194" s="27" t="s">
        <v>776</v>
      </c>
      <c r="E194" s="7" t="s">
        <v>682</v>
      </c>
      <c r="F194" s="7" t="s">
        <v>744</v>
      </c>
      <c r="G194" s="6"/>
      <c r="H194" s="7" t="s">
        <v>745</v>
      </c>
      <c r="I194" s="7" t="s">
        <v>303</v>
      </c>
      <c r="J194" s="7" t="s">
        <v>746</v>
      </c>
      <c r="K194" s="7" t="s">
        <v>432</v>
      </c>
      <c r="L194" s="45" t="s">
        <v>3</v>
      </c>
      <c r="M194" s="26">
        <f t="shared" si="3"/>
        <v>4</v>
      </c>
      <c r="N194" s="7"/>
      <c r="O194" s="7"/>
      <c r="P194" s="7">
        <v>1</v>
      </c>
      <c r="Q194" s="7"/>
      <c r="R194" s="7">
        <v>1</v>
      </c>
      <c r="S194" s="7"/>
      <c r="T194" s="7">
        <v>1</v>
      </c>
      <c r="U194" s="7">
        <v>1</v>
      </c>
      <c r="V194" s="7"/>
      <c r="W194" s="7"/>
      <c r="X194" s="7"/>
      <c r="Y194" s="7"/>
    </row>
    <row r="195" spans="1:25" ht="51" x14ac:dyDescent="0.3">
      <c r="A195" s="7" t="s">
        <v>96</v>
      </c>
      <c r="B195" s="7" t="s">
        <v>588</v>
      </c>
      <c r="C195" s="7" t="s">
        <v>747</v>
      </c>
      <c r="D195" s="27" t="s">
        <v>778</v>
      </c>
      <c r="E195" s="7" t="s">
        <v>760</v>
      </c>
      <c r="F195" s="7" t="s">
        <v>749</v>
      </c>
      <c r="G195" s="6"/>
      <c r="H195" s="7" t="s">
        <v>44</v>
      </c>
      <c r="I195" s="7" t="s">
        <v>44</v>
      </c>
      <c r="J195" s="7" t="s">
        <v>750</v>
      </c>
      <c r="K195" s="7" t="s">
        <v>748</v>
      </c>
      <c r="L195" s="7" t="s">
        <v>3</v>
      </c>
      <c r="M195" s="26">
        <f t="shared" ref="M195" si="5">SUM(N195:Y195)</f>
        <v>3</v>
      </c>
      <c r="N195" s="7"/>
      <c r="O195" s="7"/>
      <c r="P195" s="7">
        <v>1</v>
      </c>
      <c r="Q195" s="7"/>
      <c r="R195" s="7"/>
      <c r="S195" s="7"/>
      <c r="T195" s="7">
        <v>1</v>
      </c>
      <c r="U195" s="7"/>
      <c r="V195" s="7"/>
      <c r="W195" s="7"/>
      <c r="X195" s="7">
        <v>1</v>
      </c>
      <c r="Y195" s="7"/>
    </row>
    <row r="196" spans="1:25" ht="51" x14ac:dyDescent="0.3">
      <c r="A196" s="7" t="s">
        <v>96</v>
      </c>
      <c r="B196" s="7" t="s">
        <v>588</v>
      </c>
      <c r="C196" s="7" t="s">
        <v>747</v>
      </c>
      <c r="D196" s="27" t="s">
        <v>776</v>
      </c>
      <c r="E196" s="7" t="s">
        <v>761</v>
      </c>
      <c r="F196" s="7" t="s">
        <v>751</v>
      </c>
      <c r="G196" s="6"/>
      <c r="H196" s="7" t="s">
        <v>139</v>
      </c>
      <c r="I196" s="7" t="s">
        <v>752</v>
      </c>
      <c r="J196" s="7" t="s">
        <v>762</v>
      </c>
      <c r="K196" s="7" t="s">
        <v>748</v>
      </c>
      <c r="L196" s="7" t="s">
        <v>3</v>
      </c>
      <c r="M196" s="26">
        <f t="shared" ref="M196" si="6">SUM(N196:Y196)</f>
        <v>15</v>
      </c>
      <c r="N196" s="7"/>
      <c r="O196" s="7">
        <v>2</v>
      </c>
      <c r="P196" s="7">
        <v>1</v>
      </c>
      <c r="Q196" s="7">
        <v>2</v>
      </c>
      <c r="R196" s="7">
        <v>1</v>
      </c>
      <c r="S196" s="7">
        <v>2</v>
      </c>
      <c r="T196" s="7">
        <v>2</v>
      </c>
      <c r="U196" s="7">
        <v>1</v>
      </c>
      <c r="V196" s="7">
        <v>2</v>
      </c>
      <c r="W196" s="7">
        <v>1</v>
      </c>
      <c r="X196" s="7">
        <v>1</v>
      </c>
      <c r="Y196" s="7"/>
    </row>
    <row r="197" spans="1:25" ht="51" x14ac:dyDescent="0.3">
      <c r="A197" s="7" t="s">
        <v>96</v>
      </c>
      <c r="B197" s="7" t="s">
        <v>588</v>
      </c>
      <c r="C197" s="7" t="s">
        <v>747</v>
      </c>
      <c r="D197" s="27" t="s">
        <v>778</v>
      </c>
      <c r="E197" s="7" t="s">
        <v>761</v>
      </c>
      <c r="F197" s="7" t="s">
        <v>754</v>
      </c>
      <c r="G197" s="6"/>
      <c r="H197" s="7" t="s">
        <v>755</v>
      </c>
      <c r="I197" s="7" t="s">
        <v>244</v>
      </c>
      <c r="J197" s="7" t="s">
        <v>281</v>
      </c>
      <c r="K197" s="7" t="s">
        <v>748</v>
      </c>
      <c r="L197" s="7" t="s">
        <v>3</v>
      </c>
      <c r="M197" s="26">
        <f t="shared" ref="M197" si="7">SUM(N197:Y197)</f>
        <v>3</v>
      </c>
      <c r="N197" s="7"/>
      <c r="O197" s="7"/>
      <c r="P197" s="7">
        <v>1</v>
      </c>
      <c r="Q197" s="7"/>
      <c r="R197" s="7"/>
      <c r="S197" s="7">
        <v>1</v>
      </c>
      <c r="T197" s="7"/>
      <c r="U197" s="7"/>
      <c r="V197" s="7">
        <v>1</v>
      </c>
      <c r="W197" s="7"/>
      <c r="X197" s="7"/>
      <c r="Y197" s="7"/>
    </row>
    <row r="198" spans="1:25" ht="51" x14ac:dyDescent="0.3">
      <c r="A198" s="7" t="s">
        <v>96</v>
      </c>
      <c r="B198" s="7" t="s">
        <v>588</v>
      </c>
      <c r="C198" s="7" t="s">
        <v>747</v>
      </c>
      <c r="D198" s="27" t="s">
        <v>778</v>
      </c>
      <c r="E198" s="7" t="s">
        <v>761</v>
      </c>
      <c r="F198" s="7" t="s">
        <v>759</v>
      </c>
      <c r="G198" s="6"/>
      <c r="H198" s="7" t="s">
        <v>755</v>
      </c>
      <c r="I198" s="7" t="s">
        <v>244</v>
      </c>
      <c r="J198" s="7" t="s">
        <v>281</v>
      </c>
      <c r="K198" s="7" t="s">
        <v>748</v>
      </c>
      <c r="L198" s="7" t="s">
        <v>3</v>
      </c>
      <c r="M198" s="26">
        <f t="shared" ref="M198" si="8">SUM(N198:Y198)</f>
        <v>3</v>
      </c>
      <c r="N198" s="7"/>
      <c r="O198" s="7"/>
      <c r="P198" s="7">
        <v>1</v>
      </c>
      <c r="Q198" s="7"/>
      <c r="R198" s="7"/>
      <c r="S198" s="7">
        <v>1</v>
      </c>
      <c r="T198" s="7"/>
      <c r="U198" s="7"/>
      <c r="V198" s="7">
        <v>1</v>
      </c>
      <c r="W198" s="7"/>
      <c r="X198" s="7"/>
      <c r="Y198" s="7"/>
    </row>
    <row r="199" spans="1:25" ht="51" x14ac:dyDescent="0.3">
      <c r="A199" s="7" t="s">
        <v>96</v>
      </c>
      <c r="B199" s="7" t="s">
        <v>588</v>
      </c>
      <c r="C199" s="7" t="s">
        <v>747</v>
      </c>
      <c r="D199" s="27" t="s">
        <v>782</v>
      </c>
      <c r="E199" s="7" t="s">
        <v>761</v>
      </c>
      <c r="F199" s="7" t="s">
        <v>756</v>
      </c>
      <c r="G199" s="6"/>
      <c r="H199" s="7" t="s">
        <v>757</v>
      </c>
      <c r="I199" s="7" t="s">
        <v>758</v>
      </c>
      <c r="J199" s="7" t="s">
        <v>753</v>
      </c>
      <c r="K199" s="7" t="s">
        <v>748</v>
      </c>
      <c r="L199" s="7" t="s">
        <v>3</v>
      </c>
      <c r="M199" s="26">
        <f t="shared" ref="M199" si="9">SUM(N199:Y199)</f>
        <v>1</v>
      </c>
      <c r="N199" s="7"/>
      <c r="O199" s="7"/>
      <c r="P199" s="7"/>
      <c r="Q199" s="7"/>
      <c r="R199" s="7"/>
      <c r="S199" s="7"/>
      <c r="T199" s="7"/>
      <c r="U199" s="7"/>
      <c r="V199" s="7"/>
      <c r="W199" s="7"/>
      <c r="X199" s="7">
        <v>1</v>
      </c>
      <c r="Y199" s="7"/>
    </row>
    <row r="200" spans="1:25" x14ac:dyDescent="0.3">
      <c r="M200" s="22">
        <f>+M195/0.0205</f>
        <v>146.34146341463415</v>
      </c>
    </row>
    <row r="201" spans="1:25" x14ac:dyDescent="0.3">
      <c r="F201" s="44"/>
    </row>
  </sheetData>
  <autoFilter ref="A1:Y200"/>
  <conditionalFormatting sqref="N200:Y227 N2:Y159 N168:Y169 N162:Y165 N161:S161 U161:Y161 N171:Y177 N179:Y194">
    <cfRule type="cellIs" dxfId="12" priority="13" operator="greaterThan">
      <formula>0</formula>
    </cfRule>
  </conditionalFormatting>
  <conditionalFormatting sqref="N195:Y195">
    <cfRule type="cellIs" dxfId="11" priority="12" operator="greaterThan">
      <formula>0</formula>
    </cfRule>
  </conditionalFormatting>
  <conditionalFormatting sqref="N196:Y196">
    <cfRule type="cellIs" dxfId="10" priority="11" operator="greaterThan">
      <formula>0</formula>
    </cfRule>
  </conditionalFormatting>
  <conditionalFormatting sqref="N197:Y197">
    <cfRule type="cellIs" dxfId="9" priority="10" operator="greaterThan">
      <formula>0</formula>
    </cfRule>
  </conditionalFormatting>
  <conditionalFormatting sqref="N199:Y199">
    <cfRule type="cellIs" dxfId="8" priority="9" operator="greaterThan">
      <formula>0</formula>
    </cfRule>
  </conditionalFormatting>
  <conditionalFormatting sqref="N198:Y198">
    <cfRule type="cellIs" dxfId="7" priority="8" operator="greaterThan">
      <formula>0</formula>
    </cfRule>
  </conditionalFormatting>
  <conditionalFormatting sqref="N178:Y178">
    <cfRule type="cellIs" dxfId="6" priority="7" operator="greaterThan">
      <formula>0</formula>
    </cfRule>
  </conditionalFormatting>
  <conditionalFormatting sqref="N160:Y160">
    <cfRule type="cellIs" dxfId="5" priority="6" operator="greaterThan">
      <formula>0</formula>
    </cfRule>
  </conditionalFormatting>
  <conditionalFormatting sqref="T161">
    <cfRule type="cellIs" dxfId="4" priority="5" operator="greaterThan">
      <formula>0</formula>
    </cfRule>
  </conditionalFormatting>
  <conditionalFormatting sqref="N166:P166 R166:Y166">
    <cfRule type="cellIs" dxfId="3" priority="4" operator="greaterThan">
      <formula>0</formula>
    </cfRule>
  </conditionalFormatting>
  <conditionalFormatting sqref="N170:Y170">
    <cfRule type="cellIs" dxfId="2" priority="1" operator="greaterThan">
      <formula>0</formula>
    </cfRule>
  </conditionalFormatting>
  <conditionalFormatting sqref="N167:P167 R167:Y167">
    <cfRule type="cellIs" dxfId="1" priority="2" operator="greaterThan">
      <formula>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A207"/>
  <sheetViews>
    <sheetView zoomScale="80" zoomScaleNormal="80" workbookViewId="0">
      <pane xSplit="2" ySplit="1" topLeftCell="C2" activePane="bottomRight" state="frozen"/>
      <selection pane="topRight" activeCell="C1" sqref="C1"/>
      <selection pane="bottomLeft" activeCell="A2" sqref="A2"/>
      <selection pane="bottomRight" activeCell="C188" sqref="C188"/>
    </sheetView>
  </sheetViews>
  <sheetFormatPr baseColWidth="10" defaultColWidth="11.42578125" defaultRowHeight="12.75" x14ac:dyDescent="0.3"/>
  <cols>
    <col min="1" max="1" width="17.28515625" style="5" customWidth="1"/>
    <col min="2" max="2" width="36.5703125" style="5" customWidth="1"/>
    <col min="3" max="3" width="54.85546875" style="5" customWidth="1"/>
    <col min="4" max="4" width="34.28515625" style="5" customWidth="1"/>
    <col min="5" max="5" width="37" style="5" customWidth="1"/>
    <col min="6" max="6" width="6.7109375" style="9" customWidth="1"/>
    <col min="7" max="7" width="17.5703125" style="5" hidden="1" customWidth="1"/>
    <col min="8" max="8" width="15.140625" style="5" hidden="1" customWidth="1"/>
    <col min="9" max="9" width="22.42578125" style="5" hidden="1" customWidth="1"/>
    <col min="10" max="10" width="21.42578125" style="5" customWidth="1"/>
    <col min="11" max="11" width="11.42578125" style="5"/>
    <col min="12" max="12" width="11.7109375" style="22" customWidth="1"/>
    <col min="13" max="13" width="10" style="5" customWidth="1"/>
    <col min="14" max="14" width="7.28515625" style="5" customWidth="1"/>
    <col min="15" max="16" width="6.28515625" style="5" customWidth="1"/>
    <col min="17" max="17" width="7.28515625" style="5" customWidth="1"/>
    <col min="18" max="19" width="6.28515625" style="5" customWidth="1"/>
    <col min="20" max="20" width="7.28515625" style="5" customWidth="1"/>
    <col min="21" max="22" width="6.28515625" style="5" customWidth="1"/>
    <col min="23" max="23" width="6.140625" style="5" customWidth="1"/>
    <col min="24" max="24" width="6.28515625" style="5" customWidth="1"/>
    <col min="25" max="25" width="18.85546875" style="37" customWidth="1"/>
    <col min="26" max="16384" width="11.42578125" style="5"/>
  </cols>
  <sheetData>
    <row r="1" spans="1:27" s="25" customFormat="1" ht="25.5" x14ac:dyDescent="0.3">
      <c r="A1" s="8" t="s">
        <v>303</v>
      </c>
      <c r="B1" s="8" t="s">
        <v>647</v>
      </c>
      <c r="C1" s="8" t="s">
        <v>641</v>
      </c>
      <c r="D1" s="8" t="s">
        <v>642</v>
      </c>
      <c r="E1" s="8" t="s">
        <v>643</v>
      </c>
      <c r="F1" s="23" t="s">
        <v>644</v>
      </c>
      <c r="G1" s="8" t="s">
        <v>268</v>
      </c>
      <c r="H1" s="8" t="s">
        <v>645</v>
      </c>
      <c r="I1" s="8" t="s">
        <v>646</v>
      </c>
      <c r="J1" s="8" t="s">
        <v>1</v>
      </c>
      <c r="K1" s="8" t="s">
        <v>2</v>
      </c>
      <c r="L1" s="24" t="s">
        <v>660</v>
      </c>
      <c r="M1" s="8" t="s">
        <v>648</v>
      </c>
      <c r="N1" s="8" t="s">
        <v>649</v>
      </c>
      <c r="O1" s="8" t="s">
        <v>650</v>
      </c>
      <c r="P1" s="8" t="s">
        <v>651</v>
      </c>
      <c r="Q1" s="8" t="s">
        <v>652</v>
      </c>
      <c r="R1" s="8" t="s">
        <v>653</v>
      </c>
      <c r="S1" s="8" t="s">
        <v>654</v>
      </c>
      <c r="T1" s="8" t="s">
        <v>655</v>
      </c>
      <c r="U1" s="8" t="s">
        <v>656</v>
      </c>
      <c r="V1" s="8" t="s">
        <v>657</v>
      </c>
      <c r="W1" s="8" t="s">
        <v>658</v>
      </c>
      <c r="X1" s="8" t="s">
        <v>659</v>
      </c>
      <c r="Y1" s="34" t="s">
        <v>661</v>
      </c>
      <c r="AA1" s="25" t="s">
        <v>503</v>
      </c>
    </row>
    <row r="2" spans="1:27" ht="51" hidden="1" x14ac:dyDescent="0.3">
      <c r="A2" s="7" t="s">
        <v>96</v>
      </c>
      <c r="B2" s="7" t="s">
        <v>588</v>
      </c>
      <c r="C2" s="7" t="s">
        <v>589</v>
      </c>
      <c r="D2" s="7" t="s">
        <v>680</v>
      </c>
      <c r="E2" s="7" t="s">
        <v>159</v>
      </c>
      <c r="F2" s="6" t="s">
        <v>160</v>
      </c>
      <c r="G2" s="7" t="s">
        <v>161</v>
      </c>
      <c r="H2" s="7" t="s">
        <v>162</v>
      </c>
      <c r="I2" s="7" t="s">
        <v>163</v>
      </c>
      <c r="J2" s="7" t="s">
        <v>158</v>
      </c>
      <c r="K2" s="7" t="s">
        <v>3</v>
      </c>
      <c r="L2" s="26">
        <f>SUM(M2:X2)</f>
        <v>3</v>
      </c>
      <c r="M2" s="7">
        <v>0</v>
      </c>
      <c r="N2" s="7">
        <v>0</v>
      </c>
      <c r="O2" s="7">
        <v>0</v>
      </c>
      <c r="P2" s="7">
        <v>1</v>
      </c>
      <c r="Q2" s="7">
        <v>0</v>
      </c>
      <c r="R2" s="7">
        <v>0</v>
      </c>
      <c r="S2" s="7">
        <v>0</v>
      </c>
      <c r="T2" s="7">
        <v>1</v>
      </c>
      <c r="U2" s="7">
        <v>0</v>
      </c>
      <c r="V2" s="7">
        <v>0</v>
      </c>
      <c r="W2" s="7">
        <v>0</v>
      </c>
      <c r="X2" s="7">
        <v>1</v>
      </c>
      <c r="Y2" s="35">
        <v>0.15</v>
      </c>
    </row>
    <row r="3" spans="1:27" ht="51" hidden="1" x14ac:dyDescent="0.3">
      <c r="A3" s="7" t="s">
        <v>96</v>
      </c>
      <c r="B3" s="7" t="s">
        <v>588</v>
      </c>
      <c r="C3" s="7" t="s">
        <v>589</v>
      </c>
      <c r="D3" s="7" t="s">
        <v>680</v>
      </c>
      <c r="E3" s="7" t="s">
        <v>171</v>
      </c>
      <c r="F3" s="6" t="s">
        <v>172</v>
      </c>
      <c r="G3" s="7" t="s">
        <v>173</v>
      </c>
      <c r="H3" s="7" t="s">
        <v>173</v>
      </c>
      <c r="I3" s="7" t="s">
        <v>173</v>
      </c>
      <c r="J3" s="7" t="s">
        <v>158</v>
      </c>
      <c r="K3" s="7" t="s">
        <v>3</v>
      </c>
      <c r="L3" s="26">
        <f t="shared" ref="L3:L66" si="0">SUM(M3:X3)</f>
        <v>13</v>
      </c>
      <c r="M3" s="7">
        <v>1</v>
      </c>
      <c r="N3" s="7">
        <v>1</v>
      </c>
      <c r="O3" s="7">
        <v>1</v>
      </c>
      <c r="P3" s="7">
        <v>2</v>
      </c>
      <c r="Q3" s="7">
        <v>1</v>
      </c>
      <c r="R3" s="7">
        <v>1</v>
      </c>
      <c r="S3" s="7">
        <v>1</v>
      </c>
      <c r="T3" s="7">
        <v>1</v>
      </c>
      <c r="U3" s="7">
        <v>1</v>
      </c>
      <c r="V3" s="7">
        <v>1</v>
      </c>
      <c r="W3" s="7">
        <v>1</v>
      </c>
      <c r="X3" s="7">
        <v>1</v>
      </c>
      <c r="Y3" s="35">
        <v>0.1</v>
      </c>
    </row>
    <row r="4" spans="1:27" ht="51" hidden="1" x14ac:dyDescent="0.3">
      <c r="A4" s="7" t="s">
        <v>96</v>
      </c>
      <c r="B4" s="7" t="s">
        <v>588</v>
      </c>
      <c r="C4" s="7" t="s">
        <v>589</v>
      </c>
      <c r="D4" s="7" t="s">
        <v>680</v>
      </c>
      <c r="E4" s="7" t="s">
        <v>164</v>
      </c>
      <c r="F4" s="6" t="s">
        <v>165</v>
      </c>
      <c r="G4" s="7" t="s">
        <v>166</v>
      </c>
      <c r="H4" s="7" t="s">
        <v>44</v>
      </c>
      <c r="I4" s="7" t="s">
        <v>167</v>
      </c>
      <c r="J4" s="7" t="s">
        <v>158</v>
      </c>
      <c r="K4" s="7" t="s">
        <v>3</v>
      </c>
      <c r="L4" s="26">
        <f t="shared" si="0"/>
        <v>1</v>
      </c>
      <c r="M4" s="7">
        <v>0</v>
      </c>
      <c r="N4" s="7">
        <v>0</v>
      </c>
      <c r="O4" s="7">
        <v>1</v>
      </c>
      <c r="P4" s="7">
        <v>0</v>
      </c>
      <c r="Q4" s="7">
        <v>0</v>
      </c>
      <c r="R4" s="7">
        <v>0</v>
      </c>
      <c r="S4" s="7">
        <v>0</v>
      </c>
      <c r="T4" s="7">
        <v>0</v>
      </c>
      <c r="U4" s="7">
        <v>0</v>
      </c>
      <c r="V4" s="7">
        <v>0</v>
      </c>
      <c r="W4" s="7">
        <v>0</v>
      </c>
      <c r="X4" s="7">
        <v>0</v>
      </c>
      <c r="Y4" s="35">
        <v>0.1</v>
      </c>
    </row>
    <row r="5" spans="1:27" ht="51" hidden="1" x14ac:dyDescent="0.3">
      <c r="A5" s="7" t="s">
        <v>96</v>
      </c>
      <c r="B5" s="7" t="s">
        <v>588</v>
      </c>
      <c r="C5" s="7" t="s">
        <v>589</v>
      </c>
      <c r="D5" s="7" t="s">
        <v>680</v>
      </c>
      <c r="E5" s="7" t="s">
        <v>174</v>
      </c>
      <c r="F5" s="6" t="s">
        <v>175</v>
      </c>
      <c r="G5" s="7" t="s">
        <v>21</v>
      </c>
      <c r="H5" s="7" t="s">
        <v>21</v>
      </c>
      <c r="I5" s="7" t="s">
        <v>176</v>
      </c>
      <c r="J5" s="7" t="s">
        <v>158</v>
      </c>
      <c r="K5" s="7" t="s">
        <v>3</v>
      </c>
      <c r="L5" s="26">
        <f t="shared" si="0"/>
        <v>2</v>
      </c>
      <c r="M5" s="7">
        <v>0</v>
      </c>
      <c r="N5" s="7">
        <v>0</v>
      </c>
      <c r="O5" s="7">
        <v>0</v>
      </c>
      <c r="P5" s="7">
        <v>0</v>
      </c>
      <c r="Q5" s="7">
        <v>0</v>
      </c>
      <c r="R5" s="7">
        <v>1</v>
      </c>
      <c r="S5" s="7">
        <v>0</v>
      </c>
      <c r="T5" s="7">
        <v>0</v>
      </c>
      <c r="U5" s="7">
        <v>0</v>
      </c>
      <c r="V5" s="7">
        <v>0</v>
      </c>
      <c r="W5" s="7">
        <v>1</v>
      </c>
      <c r="X5" s="7">
        <v>0</v>
      </c>
      <c r="Y5" s="35">
        <v>0.1</v>
      </c>
    </row>
    <row r="6" spans="1:27" ht="51" hidden="1" x14ac:dyDescent="0.3">
      <c r="A6" s="7" t="s">
        <v>96</v>
      </c>
      <c r="B6" s="7" t="s">
        <v>588</v>
      </c>
      <c r="C6" s="7" t="s">
        <v>589</v>
      </c>
      <c r="D6" s="7" t="s">
        <v>680</v>
      </c>
      <c r="E6" s="7" t="s">
        <v>168</v>
      </c>
      <c r="F6" s="6" t="s">
        <v>169</v>
      </c>
      <c r="G6" s="7" t="s">
        <v>170</v>
      </c>
      <c r="H6" s="7" t="s">
        <v>21</v>
      </c>
      <c r="I6" s="7" t="s">
        <v>170</v>
      </c>
      <c r="J6" s="7" t="s">
        <v>158</v>
      </c>
      <c r="K6" s="7" t="s">
        <v>3</v>
      </c>
      <c r="L6" s="26">
        <f t="shared" si="0"/>
        <v>7</v>
      </c>
      <c r="M6" s="7">
        <v>0</v>
      </c>
      <c r="N6" s="7">
        <v>1</v>
      </c>
      <c r="O6" s="7">
        <v>1</v>
      </c>
      <c r="P6" s="7">
        <v>1</v>
      </c>
      <c r="Q6" s="7">
        <v>0</v>
      </c>
      <c r="R6" s="7">
        <v>1</v>
      </c>
      <c r="S6" s="7">
        <v>1</v>
      </c>
      <c r="T6" s="7">
        <v>0</v>
      </c>
      <c r="U6" s="7">
        <v>0</v>
      </c>
      <c r="V6" s="7">
        <v>1</v>
      </c>
      <c r="W6" s="7">
        <v>0</v>
      </c>
      <c r="X6" s="7">
        <v>1</v>
      </c>
      <c r="Y6" s="35">
        <v>0.1</v>
      </c>
    </row>
    <row r="7" spans="1:27" ht="51" hidden="1" x14ac:dyDescent="0.3">
      <c r="A7" s="7" t="s">
        <v>96</v>
      </c>
      <c r="B7" s="7" t="s">
        <v>588</v>
      </c>
      <c r="C7" s="7" t="s">
        <v>589</v>
      </c>
      <c r="D7" s="7" t="s">
        <v>680</v>
      </c>
      <c r="E7" s="7" t="s">
        <v>407</v>
      </c>
      <c r="F7" s="6"/>
      <c r="G7" s="7" t="s">
        <v>177</v>
      </c>
      <c r="H7" s="7" t="s">
        <v>44</v>
      </c>
      <c r="I7" s="7" t="s">
        <v>178</v>
      </c>
      <c r="J7" s="7" t="s">
        <v>158</v>
      </c>
      <c r="K7" s="7" t="s">
        <v>3</v>
      </c>
      <c r="L7" s="26">
        <f t="shared" si="0"/>
        <v>2</v>
      </c>
      <c r="M7" s="7">
        <v>0</v>
      </c>
      <c r="N7" s="7">
        <v>0</v>
      </c>
      <c r="O7" s="7">
        <v>0</v>
      </c>
      <c r="P7" s="7">
        <v>0</v>
      </c>
      <c r="Q7" s="7">
        <v>0</v>
      </c>
      <c r="R7" s="7">
        <v>0</v>
      </c>
      <c r="S7" s="7">
        <v>1</v>
      </c>
      <c r="T7" s="7">
        <v>0</v>
      </c>
      <c r="U7" s="7">
        <v>0</v>
      </c>
      <c r="V7" s="7">
        <v>0</v>
      </c>
      <c r="W7" s="7">
        <v>0</v>
      </c>
      <c r="X7" s="7">
        <v>1</v>
      </c>
      <c r="Y7" s="35">
        <v>0.1</v>
      </c>
    </row>
    <row r="8" spans="1:27" ht="51" hidden="1" x14ac:dyDescent="0.3">
      <c r="A8" s="7" t="s">
        <v>96</v>
      </c>
      <c r="B8" s="7" t="s">
        <v>588</v>
      </c>
      <c r="C8" s="7" t="s">
        <v>589</v>
      </c>
      <c r="D8" s="7" t="s">
        <v>680</v>
      </c>
      <c r="E8" s="7" t="s">
        <v>179</v>
      </c>
      <c r="F8" s="6" t="s">
        <v>180</v>
      </c>
      <c r="G8" s="7" t="s">
        <v>179</v>
      </c>
      <c r="H8" s="7" t="s">
        <v>591</v>
      </c>
      <c r="I8" s="7" t="s">
        <v>181</v>
      </c>
      <c r="J8" s="7" t="s">
        <v>158</v>
      </c>
      <c r="K8" s="7" t="s">
        <v>3</v>
      </c>
      <c r="L8" s="26">
        <f t="shared" si="0"/>
        <v>2</v>
      </c>
      <c r="M8" s="7">
        <v>0</v>
      </c>
      <c r="N8" s="7">
        <v>0</v>
      </c>
      <c r="O8" s="7">
        <v>0</v>
      </c>
      <c r="P8" s="7">
        <v>0</v>
      </c>
      <c r="Q8" s="7">
        <v>0</v>
      </c>
      <c r="R8" s="7">
        <v>0</v>
      </c>
      <c r="S8" s="7">
        <v>1</v>
      </c>
      <c r="T8" s="7">
        <v>0</v>
      </c>
      <c r="U8" s="7">
        <v>0</v>
      </c>
      <c r="V8" s="7">
        <v>0</v>
      </c>
      <c r="W8" s="7">
        <v>0</v>
      </c>
      <c r="X8" s="7">
        <v>1</v>
      </c>
      <c r="Y8" s="35">
        <v>0.1</v>
      </c>
    </row>
    <row r="9" spans="1:27" ht="51" hidden="1" x14ac:dyDescent="0.3">
      <c r="A9" s="7" t="s">
        <v>96</v>
      </c>
      <c r="B9" s="7" t="s">
        <v>588</v>
      </c>
      <c r="C9" s="7" t="s">
        <v>589</v>
      </c>
      <c r="D9" s="7" t="s">
        <v>680</v>
      </c>
      <c r="E9" s="7" t="s">
        <v>406</v>
      </c>
      <c r="F9" s="6"/>
      <c r="G9" s="7" t="s">
        <v>155</v>
      </c>
      <c r="H9" s="7" t="s">
        <v>156</v>
      </c>
      <c r="I9" s="7" t="s">
        <v>157</v>
      </c>
      <c r="J9" s="7" t="s">
        <v>158</v>
      </c>
      <c r="K9" s="7" t="s">
        <v>3</v>
      </c>
      <c r="L9" s="26">
        <f t="shared" si="0"/>
        <v>2</v>
      </c>
      <c r="M9" s="7">
        <v>0</v>
      </c>
      <c r="N9" s="7">
        <v>0</v>
      </c>
      <c r="O9" s="7">
        <v>0</v>
      </c>
      <c r="P9" s="7">
        <v>0</v>
      </c>
      <c r="Q9" s="7">
        <v>0</v>
      </c>
      <c r="R9" s="7">
        <v>1</v>
      </c>
      <c r="S9" s="7">
        <v>0</v>
      </c>
      <c r="T9" s="7">
        <v>0</v>
      </c>
      <c r="U9" s="7">
        <v>0</v>
      </c>
      <c r="V9" s="7">
        <v>0</v>
      </c>
      <c r="W9" s="7">
        <v>0</v>
      </c>
      <c r="X9" s="7">
        <v>1</v>
      </c>
      <c r="Y9" s="35">
        <v>0.1</v>
      </c>
    </row>
    <row r="10" spans="1:27" ht="63.75" hidden="1" x14ac:dyDescent="0.3">
      <c r="A10" s="7" t="s">
        <v>96</v>
      </c>
      <c r="B10" s="7" t="s">
        <v>588</v>
      </c>
      <c r="C10" s="7" t="s">
        <v>589</v>
      </c>
      <c r="D10" s="7" t="s">
        <v>681</v>
      </c>
      <c r="E10" s="7" t="s">
        <v>579</v>
      </c>
      <c r="F10" s="6"/>
      <c r="G10" s="7" t="s">
        <v>592</v>
      </c>
      <c r="H10" s="7" t="s">
        <v>369</v>
      </c>
      <c r="I10" s="7" t="s">
        <v>293</v>
      </c>
      <c r="J10" s="7" t="s">
        <v>294</v>
      </c>
      <c r="K10" s="7" t="s">
        <v>3</v>
      </c>
      <c r="L10" s="26">
        <f t="shared" si="0"/>
        <v>3</v>
      </c>
      <c r="M10" s="7">
        <v>0</v>
      </c>
      <c r="N10" s="7">
        <v>1</v>
      </c>
      <c r="O10" s="7">
        <v>0</v>
      </c>
      <c r="P10" s="7">
        <v>0</v>
      </c>
      <c r="Q10" s="7">
        <v>0</v>
      </c>
      <c r="R10" s="7">
        <v>1</v>
      </c>
      <c r="S10" s="7">
        <v>0</v>
      </c>
      <c r="T10" s="7">
        <v>0</v>
      </c>
      <c r="U10" s="7">
        <v>0</v>
      </c>
      <c r="V10" s="7">
        <v>1</v>
      </c>
      <c r="W10" s="7">
        <v>0</v>
      </c>
      <c r="X10" s="7">
        <v>0</v>
      </c>
      <c r="Y10" s="35">
        <v>0.15</v>
      </c>
    </row>
    <row r="11" spans="1:27" ht="51" hidden="1" x14ac:dyDescent="0.3">
      <c r="A11" s="7" t="s">
        <v>96</v>
      </c>
      <c r="B11" s="7" t="s">
        <v>588</v>
      </c>
      <c r="C11" s="7" t="s">
        <v>589</v>
      </c>
      <c r="D11" s="7" t="s">
        <v>681</v>
      </c>
      <c r="E11" s="7" t="s">
        <v>662</v>
      </c>
      <c r="F11" s="6"/>
      <c r="G11" s="7" t="s">
        <v>663</v>
      </c>
      <c r="H11" s="7" t="s">
        <v>209</v>
      </c>
      <c r="I11" s="7" t="s">
        <v>54</v>
      </c>
      <c r="J11" s="7" t="s">
        <v>294</v>
      </c>
      <c r="K11" s="7" t="s">
        <v>3</v>
      </c>
      <c r="L11" s="26">
        <f t="shared" si="0"/>
        <v>12</v>
      </c>
      <c r="M11" s="7">
        <v>1</v>
      </c>
      <c r="N11" s="7">
        <v>1</v>
      </c>
      <c r="O11" s="7">
        <v>1</v>
      </c>
      <c r="P11" s="7">
        <v>1</v>
      </c>
      <c r="Q11" s="7">
        <v>1</v>
      </c>
      <c r="R11" s="7">
        <v>1</v>
      </c>
      <c r="S11" s="7">
        <v>1</v>
      </c>
      <c r="T11" s="7">
        <v>1</v>
      </c>
      <c r="U11" s="7">
        <v>1</v>
      </c>
      <c r="V11" s="7">
        <v>1</v>
      </c>
      <c r="W11" s="7">
        <v>1</v>
      </c>
      <c r="X11" s="7">
        <v>1</v>
      </c>
      <c r="Y11" s="35">
        <v>0.15</v>
      </c>
    </row>
    <row r="12" spans="1:27" ht="51" hidden="1" x14ac:dyDescent="0.3">
      <c r="A12" s="7" t="s">
        <v>96</v>
      </c>
      <c r="B12" s="7" t="s">
        <v>588</v>
      </c>
      <c r="C12" s="7" t="s">
        <v>589</v>
      </c>
      <c r="D12" s="7" t="s">
        <v>681</v>
      </c>
      <c r="E12" s="7" t="s">
        <v>582</v>
      </c>
      <c r="F12" s="6"/>
      <c r="G12" s="7" t="s">
        <v>627</v>
      </c>
      <c r="H12" s="7" t="s">
        <v>111</v>
      </c>
      <c r="I12" s="7" t="s">
        <v>664</v>
      </c>
      <c r="J12" s="7" t="s">
        <v>294</v>
      </c>
      <c r="K12" s="7" t="s">
        <v>3</v>
      </c>
      <c r="L12" s="26">
        <f t="shared" si="0"/>
        <v>1</v>
      </c>
      <c r="M12" s="7">
        <v>0</v>
      </c>
      <c r="N12" s="7">
        <v>0</v>
      </c>
      <c r="O12" s="7">
        <v>0</v>
      </c>
      <c r="P12" s="7">
        <v>0</v>
      </c>
      <c r="Q12" s="7">
        <v>0</v>
      </c>
      <c r="R12" s="7">
        <v>0</v>
      </c>
      <c r="S12" s="7">
        <v>0</v>
      </c>
      <c r="T12" s="7">
        <v>0</v>
      </c>
      <c r="U12" s="7">
        <v>0</v>
      </c>
      <c r="V12" s="7">
        <v>0</v>
      </c>
      <c r="W12" s="7">
        <v>0</v>
      </c>
      <c r="X12" s="7">
        <v>1</v>
      </c>
      <c r="Y12" s="35">
        <v>0.1</v>
      </c>
    </row>
    <row r="13" spans="1:27" ht="63.75" hidden="1" x14ac:dyDescent="0.3">
      <c r="A13" s="7" t="s">
        <v>96</v>
      </c>
      <c r="B13" s="7" t="s">
        <v>588</v>
      </c>
      <c r="C13" s="7" t="s">
        <v>589</v>
      </c>
      <c r="D13" s="7" t="s">
        <v>681</v>
      </c>
      <c r="E13" s="7" t="s">
        <v>580</v>
      </c>
      <c r="F13" s="6"/>
      <c r="G13" s="7" t="s">
        <v>665</v>
      </c>
      <c r="H13" s="7" t="s">
        <v>21</v>
      </c>
      <c r="I13" s="7" t="s">
        <v>295</v>
      </c>
      <c r="J13" s="7" t="s">
        <v>294</v>
      </c>
      <c r="K13" s="7" t="s">
        <v>3</v>
      </c>
      <c r="L13" s="26">
        <f t="shared" si="0"/>
        <v>12</v>
      </c>
      <c r="M13" s="7">
        <v>1</v>
      </c>
      <c r="N13" s="7">
        <v>1</v>
      </c>
      <c r="O13" s="7">
        <v>1</v>
      </c>
      <c r="P13" s="7">
        <v>1</v>
      </c>
      <c r="Q13" s="7">
        <v>1</v>
      </c>
      <c r="R13" s="7">
        <v>1</v>
      </c>
      <c r="S13" s="7">
        <v>1</v>
      </c>
      <c r="T13" s="7">
        <v>1</v>
      </c>
      <c r="U13" s="7">
        <v>1</v>
      </c>
      <c r="V13" s="7">
        <v>1</v>
      </c>
      <c r="W13" s="7">
        <v>1</v>
      </c>
      <c r="X13" s="7">
        <v>1</v>
      </c>
      <c r="Y13" s="35">
        <v>0.2</v>
      </c>
    </row>
    <row r="14" spans="1:27" ht="51" hidden="1" x14ac:dyDescent="0.3">
      <c r="A14" s="7" t="s">
        <v>96</v>
      </c>
      <c r="B14" s="7" t="s">
        <v>588</v>
      </c>
      <c r="C14" s="7" t="s">
        <v>589</v>
      </c>
      <c r="D14" s="7" t="s">
        <v>681</v>
      </c>
      <c r="E14" s="7" t="s">
        <v>300</v>
      </c>
      <c r="F14" s="6"/>
      <c r="G14" s="7" t="s">
        <v>668</v>
      </c>
      <c r="H14" s="7" t="s">
        <v>108</v>
      </c>
      <c r="I14" s="7" t="s">
        <v>301</v>
      </c>
      <c r="J14" s="7" t="s">
        <v>294</v>
      </c>
      <c r="K14" s="7" t="s">
        <v>3</v>
      </c>
      <c r="L14" s="26">
        <f t="shared" si="0"/>
        <v>16</v>
      </c>
      <c r="M14" s="7">
        <v>2</v>
      </c>
      <c r="N14" s="7">
        <v>1</v>
      </c>
      <c r="O14" s="7">
        <v>1</v>
      </c>
      <c r="P14" s="7">
        <v>2</v>
      </c>
      <c r="Q14" s="7">
        <v>1</v>
      </c>
      <c r="R14" s="7">
        <v>1</v>
      </c>
      <c r="S14" s="7">
        <v>1</v>
      </c>
      <c r="T14" s="7">
        <v>2</v>
      </c>
      <c r="U14" s="7">
        <v>1</v>
      </c>
      <c r="V14" s="7">
        <v>1</v>
      </c>
      <c r="W14" s="7">
        <v>1</v>
      </c>
      <c r="X14" s="7">
        <v>2</v>
      </c>
      <c r="Y14" s="35">
        <v>0.1</v>
      </c>
    </row>
    <row r="15" spans="1:27" ht="51" hidden="1" x14ac:dyDescent="0.3">
      <c r="A15" s="7" t="s">
        <v>96</v>
      </c>
      <c r="B15" s="7" t="s">
        <v>588</v>
      </c>
      <c r="C15" s="7" t="s">
        <v>589</v>
      </c>
      <c r="D15" s="7" t="s">
        <v>681</v>
      </c>
      <c r="E15" s="7" t="s">
        <v>581</v>
      </c>
      <c r="F15" s="6"/>
      <c r="G15" s="7" t="s">
        <v>234</v>
      </c>
      <c r="H15" s="7" t="s">
        <v>235</v>
      </c>
      <c r="I15" s="7" t="s">
        <v>298</v>
      </c>
      <c r="J15" s="7" t="s">
        <v>294</v>
      </c>
      <c r="K15" s="7" t="s">
        <v>3</v>
      </c>
      <c r="L15" s="26">
        <f t="shared" si="0"/>
        <v>12</v>
      </c>
      <c r="M15" s="7">
        <v>1</v>
      </c>
      <c r="N15" s="7">
        <v>1</v>
      </c>
      <c r="O15" s="7">
        <v>1</v>
      </c>
      <c r="P15" s="7">
        <v>1</v>
      </c>
      <c r="Q15" s="7">
        <v>1</v>
      </c>
      <c r="R15" s="7">
        <v>1</v>
      </c>
      <c r="S15" s="7">
        <v>1</v>
      </c>
      <c r="T15" s="7">
        <v>1</v>
      </c>
      <c r="U15" s="7">
        <v>1</v>
      </c>
      <c r="V15" s="7">
        <v>1</v>
      </c>
      <c r="W15" s="7">
        <v>1</v>
      </c>
      <c r="X15" s="7">
        <v>1</v>
      </c>
      <c r="Y15" s="35">
        <v>0.15</v>
      </c>
    </row>
    <row r="16" spans="1:27" ht="51" hidden="1" x14ac:dyDescent="0.3">
      <c r="A16" s="7" t="s">
        <v>96</v>
      </c>
      <c r="B16" s="7" t="s">
        <v>588</v>
      </c>
      <c r="C16" s="7" t="s">
        <v>589</v>
      </c>
      <c r="D16" s="7" t="s">
        <v>682</v>
      </c>
      <c r="E16" s="7" t="s">
        <v>521</v>
      </c>
      <c r="F16" s="6"/>
      <c r="G16" s="7" t="s">
        <v>552</v>
      </c>
      <c r="H16" s="7" t="s">
        <v>44</v>
      </c>
      <c r="I16" s="7" t="s">
        <v>567</v>
      </c>
      <c r="J16" s="7" t="s">
        <v>554</v>
      </c>
      <c r="K16" s="7" t="s">
        <v>3</v>
      </c>
      <c r="L16" s="26">
        <f t="shared" si="0"/>
        <v>12</v>
      </c>
      <c r="M16" s="7">
        <v>1</v>
      </c>
      <c r="N16" s="7">
        <v>1</v>
      </c>
      <c r="O16" s="7">
        <v>1</v>
      </c>
      <c r="P16" s="7">
        <v>1</v>
      </c>
      <c r="Q16" s="7">
        <v>1</v>
      </c>
      <c r="R16" s="7">
        <v>1</v>
      </c>
      <c r="S16" s="7">
        <v>1</v>
      </c>
      <c r="T16" s="7">
        <v>1</v>
      </c>
      <c r="U16" s="7">
        <v>1</v>
      </c>
      <c r="V16" s="7">
        <v>1</v>
      </c>
      <c r="W16" s="7">
        <v>1</v>
      </c>
      <c r="X16" s="7">
        <v>1</v>
      </c>
      <c r="Y16" s="35">
        <v>0.05</v>
      </c>
    </row>
    <row r="17" spans="1:25" ht="51" hidden="1" x14ac:dyDescent="0.3">
      <c r="A17" s="7" t="s">
        <v>96</v>
      </c>
      <c r="B17" s="7" t="s">
        <v>588</v>
      </c>
      <c r="C17" s="7" t="s">
        <v>589</v>
      </c>
      <c r="D17" s="7" t="s">
        <v>682</v>
      </c>
      <c r="E17" s="7" t="s">
        <v>520</v>
      </c>
      <c r="F17" s="6"/>
      <c r="G17" s="7" t="s">
        <v>234</v>
      </c>
      <c r="H17" s="7" t="s">
        <v>235</v>
      </c>
      <c r="I17" s="7" t="s">
        <v>566</v>
      </c>
      <c r="J17" s="7" t="s">
        <v>432</v>
      </c>
      <c r="K17" s="7" t="s">
        <v>3</v>
      </c>
      <c r="L17" s="26">
        <f t="shared" si="0"/>
        <v>12</v>
      </c>
      <c r="M17" s="7">
        <v>1</v>
      </c>
      <c r="N17" s="7">
        <v>1</v>
      </c>
      <c r="O17" s="7">
        <v>1</v>
      </c>
      <c r="P17" s="7">
        <v>1</v>
      </c>
      <c r="Q17" s="7">
        <v>1</v>
      </c>
      <c r="R17" s="7">
        <v>1</v>
      </c>
      <c r="S17" s="7">
        <v>1</v>
      </c>
      <c r="T17" s="7">
        <v>1</v>
      </c>
      <c r="U17" s="7">
        <v>1</v>
      </c>
      <c r="V17" s="7">
        <v>1</v>
      </c>
      <c r="W17" s="7">
        <v>1</v>
      </c>
      <c r="X17" s="7">
        <v>1</v>
      </c>
      <c r="Y17" s="35"/>
    </row>
    <row r="18" spans="1:25" ht="51" hidden="1" x14ac:dyDescent="0.3">
      <c r="A18" s="7" t="s">
        <v>96</v>
      </c>
      <c r="B18" s="7" t="s">
        <v>588</v>
      </c>
      <c r="C18" s="7" t="s">
        <v>589</v>
      </c>
      <c r="D18" s="7" t="s">
        <v>683</v>
      </c>
      <c r="E18" s="7" t="s">
        <v>505</v>
      </c>
      <c r="F18" s="6"/>
      <c r="G18" s="7" t="s">
        <v>524</v>
      </c>
      <c r="H18" s="7" t="s">
        <v>523</v>
      </c>
      <c r="I18" s="7" t="s">
        <v>553</v>
      </c>
      <c r="J18" s="7" t="s">
        <v>554</v>
      </c>
      <c r="K18" s="7" t="s">
        <v>3</v>
      </c>
      <c r="L18" s="26">
        <f t="shared" si="0"/>
        <v>2</v>
      </c>
      <c r="M18" s="7">
        <v>1</v>
      </c>
      <c r="N18" s="7">
        <v>0</v>
      </c>
      <c r="O18" s="7">
        <v>0</v>
      </c>
      <c r="P18" s="7">
        <v>0</v>
      </c>
      <c r="Q18" s="7">
        <v>0</v>
      </c>
      <c r="R18" s="7">
        <v>0</v>
      </c>
      <c r="S18" s="7">
        <v>0</v>
      </c>
      <c r="T18" s="7">
        <v>1</v>
      </c>
      <c r="U18" s="7">
        <v>0</v>
      </c>
      <c r="V18" s="7">
        <v>0</v>
      </c>
      <c r="W18" s="7">
        <v>0</v>
      </c>
      <c r="X18" s="7">
        <v>0</v>
      </c>
      <c r="Y18" s="35">
        <v>0.06</v>
      </c>
    </row>
    <row r="19" spans="1:25" ht="51" hidden="1" x14ac:dyDescent="0.3">
      <c r="A19" s="7" t="s">
        <v>96</v>
      </c>
      <c r="B19" s="7" t="s">
        <v>588</v>
      </c>
      <c r="C19" s="7" t="s">
        <v>589</v>
      </c>
      <c r="D19" s="7" t="s">
        <v>683</v>
      </c>
      <c r="E19" s="7" t="s">
        <v>510</v>
      </c>
      <c r="F19" s="6"/>
      <c r="G19" s="7" t="s">
        <v>536</v>
      </c>
      <c r="H19" s="7" t="s">
        <v>537</v>
      </c>
      <c r="I19" s="7" t="s">
        <v>558</v>
      </c>
      <c r="J19" s="7" t="s">
        <v>554</v>
      </c>
      <c r="K19" s="7" t="s">
        <v>3</v>
      </c>
      <c r="L19" s="26">
        <f t="shared" si="0"/>
        <v>12</v>
      </c>
      <c r="M19" s="7">
        <v>1</v>
      </c>
      <c r="N19" s="7">
        <v>1</v>
      </c>
      <c r="O19" s="7">
        <v>1</v>
      </c>
      <c r="P19" s="7">
        <v>1</v>
      </c>
      <c r="Q19" s="7">
        <v>1</v>
      </c>
      <c r="R19" s="7">
        <v>1</v>
      </c>
      <c r="S19" s="7">
        <v>1</v>
      </c>
      <c r="T19" s="7">
        <v>1</v>
      </c>
      <c r="U19" s="7">
        <v>1</v>
      </c>
      <c r="V19" s="7">
        <v>1</v>
      </c>
      <c r="W19" s="7">
        <v>1</v>
      </c>
      <c r="X19" s="7">
        <v>1</v>
      </c>
      <c r="Y19" s="35">
        <v>0.04</v>
      </c>
    </row>
    <row r="20" spans="1:25" ht="51" hidden="1" x14ac:dyDescent="0.3">
      <c r="A20" s="7" t="s">
        <v>96</v>
      </c>
      <c r="B20" s="7" t="s">
        <v>588</v>
      </c>
      <c r="C20" s="7" t="s">
        <v>589</v>
      </c>
      <c r="D20" s="7" t="s">
        <v>684</v>
      </c>
      <c r="E20" s="7" t="s">
        <v>512</v>
      </c>
      <c r="F20" s="6"/>
      <c r="G20" s="7" t="s">
        <v>539</v>
      </c>
      <c r="H20" s="7" t="s">
        <v>44</v>
      </c>
      <c r="I20" s="7" t="s">
        <v>44</v>
      </c>
      <c r="J20" s="7" t="s">
        <v>554</v>
      </c>
      <c r="K20" s="7" t="s">
        <v>3</v>
      </c>
      <c r="L20" s="26">
        <f t="shared" si="0"/>
        <v>12</v>
      </c>
      <c r="M20" s="7">
        <v>1</v>
      </c>
      <c r="N20" s="7">
        <v>1</v>
      </c>
      <c r="O20" s="7">
        <v>1</v>
      </c>
      <c r="P20" s="7">
        <v>1</v>
      </c>
      <c r="Q20" s="7">
        <v>1</v>
      </c>
      <c r="R20" s="7">
        <v>1</v>
      </c>
      <c r="S20" s="7">
        <v>1</v>
      </c>
      <c r="T20" s="7">
        <v>1</v>
      </c>
      <c r="U20" s="7">
        <v>1</v>
      </c>
      <c r="V20" s="7">
        <v>1</v>
      </c>
      <c r="W20" s="7">
        <v>1</v>
      </c>
      <c r="X20" s="7">
        <v>1</v>
      </c>
      <c r="Y20" s="35">
        <v>0.02</v>
      </c>
    </row>
    <row r="21" spans="1:25" ht="51" hidden="1" x14ac:dyDescent="0.3">
      <c r="A21" s="7" t="s">
        <v>96</v>
      </c>
      <c r="B21" s="7" t="s">
        <v>588</v>
      </c>
      <c r="C21" s="7" t="s">
        <v>589</v>
      </c>
      <c r="D21" s="7" t="s">
        <v>684</v>
      </c>
      <c r="E21" s="7" t="s">
        <v>574</v>
      </c>
      <c r="F21" s="6"/>
      <c r="G21" s="7" t="s">
        <v>522</v>
      </c>
      <c r="H21" s="7" t="s">
        <v>523</v>
      </c>
      <c r="I21" s="7" t="s">
        <v>553</v>
      </c>
      <c r="J21" s="7" t="s">
        <v>554</v>
      </c>
      <c r="K21" s="7" t="s">
        <v>3</v>
      </c>
      <c r="L21" s="26">
        <f t="shared" si="0"/>
        <v>1</v>
      </c>
      <c r="M21" s="7">
        <v>1</v>
      </c>
      <c r="N21" s="7">
        <v>0</v>
      </c>
      <c r="O21" s="7">
        <v>0</v>
      </c>
      <c r="P21" s="7">
        <v>0</v>
      </c>
      <c r="Q21" s="7">
        <v>0</v>
      </c>
      <c r="R21" s="7">
        <v>0</v>
      </c>
      <c r="S21" s="7">
        <v>0</v>
      </c>
      <c r="T21" s="7">
        <v>0</v>
      </c>
      <c r="U21" s="7">
        <v>0</v>
      </c>
      <c r="V21" s="7">
        <v>0</v>
      </c>
      <c r="W21" s="7">
        <v>0</v>
      </c>
      <c r="X21" s="7">
        <v>0</v>
      </c>
      <c r="Y21" s="35">
        <v>0.04</v>
      </c>
    </row>
    <row r="22" spans="1:25" ht="51" hidden="1" x14ac:dyDescent="0.3">
      <c r="A22" s="7" t="s">
        <v>96</v>
      </c>
      <c r="B22" s="7" t="s">
        <v>588</v>
      </c>
      <c r="C22" s="7" t="s">
        <v>589</v>
      </c>
      <c r="D22" s="7" t="s">
        <v>684</v>
      </c>
      <c r="E22" s="7" t="s">
        <v>508</v>
      </c>
      <c r="F22" s="6"/>
      <c r="G22" s="7" t="s">
        <v>532</v>
      </c>
      <c r="H22" s="7" t="s">
        <v>533</v>
      </c>
      <c r="I22" s="7" t="s">
        <v>21</v>
      </c>
      <c r="J22" s="7" t="s">
        <v>554</v>
      </c>
      <c r="K22" s="7" t="s">
        <v>3</v>
      </c>
      <c r="L22" s="26">
        <f t="shared" si="0"/>
        <v>1</v>
      </c>
      <c r="M22" s="7">
        <v>1</v>
      </c>
      <c r="N22" s="7">
        <v>0</v>
      </c>
      <c r="O22" s="7">
        <v>0</v>
      </c>
      <c r="P22" s="7">
        <v>0</v>
      </c>
      <c r="Q22" s="7">
        <v>0</v>
      </c>
      <c r="R22" s="7">
        <v>0</v>
      </c>
      <c r="S22" s="7">
        <v>0</v>
      </c>
      <c r="T22" s="7">
        <v>0</v>
      </c>
      <c r="U22" s="7">
        <v>0</v>
      </c>
      <c r="V22" s="7">
        <v>0</v>
      </c>
      <c r="W22" s="7">
        <v>0</v>
      </c>
      <c r="X22" s="7">
        <v>0</v>
      </c>
      <c r="Y22" s="35">
        <v>0.02</v>
      </c>
    </row>
    <row r="23" spans="1:25" ht="51" hidden="1" x14ac:dyDescent="0.3">
      <c r="A23" s="7" t="s">
        <v>96</v>
      </c>
      <c r="B23" s="7" t="s">
        <v>588</v>
      </c>
      <c r="C23" s="7" t="s">
        <v>589</v>
      </c>
      <c r="D23" s="7" t="s">
        <v>684</v>
      </c>
      <c r="E23" s="7" t="s">
        <v>513</v>
      </c>
      <c r="F23" s="6"/>
      <c r="G23" s="7" t="s">
        <v>541</v>
      </c>
      <c r="H23" s="7" t="s">
        <v>542</v>
      </c>
      <c r="I23" s="7" t="s">
        <v>561</v>
      </c>
      <c r="J23" s="7" t="s">
        <v>554</v>
      </c>
      <c r="K23" s="7" t="s">
        <v>3</v>
      </c>
      <c r="L23" s="26">
        <f t="shared" si="0"/>
        <v>4</v>
      </c>
      <c r="M23" s="7">
        <v>0</v>
      </c>
      <c r="N23" s="7">
        <v>0</v>
      </c>
      <c r="O23" s="7">
        <v>1</v>
      </c>
      <c r="P23" s="7">
        <v>0</v>
      </c>
      <c r="Q23" s="7">
        <v>0</v>
      </c>
      <c r="R23" s="7">
        <v>1</v>
      </c>
      <c r="S23" s="7">
        <v>0</v>
      </c>
      <c r="T23" s="7">
        <v>0</v>
      </c>
      <c r="U23" s="7">
        <v>1</v>
      </c>
      <c r="V23" s="7">
        <v>0</v>
      </c>
      <c r="W23" s="7">
        <v>0</v>
      </c>
      <c r="X23" s="7">
        <v>1</v>
      </c>
      <c r="Y23" s="35">
        <v>0.04</v>
      </c>
    </row>
    <row r="24" spans="1:25" ht="51" hidden="1" x14ac:dyDescent="0.3">
      <c r="A24" s="7" t="s">
        <v>96</v>
      </c>
      <c r="B24" s="7" t="s">
        <v>588</v>
      </c>
      <c r="C24" s="7" t="s">
        <v>589</v>
      </c>
      <c r="D24" s="7" t="s">
        <v>684</v>
      </c>
      <c r="E24" s="7" t="s">
        <v>509</v>
      </c>
      <c r="F24" s="6"/>
      <c r="G24" s="7" t="s">
        <v>534</v>
      </c>
      <c r="H24" s="7" t="s">
        <v>535</v>
      </c>
      <c r="I24" s="7" t="s">
        <v>181</v>
      </c>
      <c r="J24" s="7" t="s">
        <v>554</v>
      </c>
      <c r="K24" s="7" t="s">
        <v>3</v>
      </c>
      <c r="L24" s="26">
        <f t="shared" si="0"/>
        <v>12</v>
      </c>
      <c r="M24" s="7">
        <v>1</v>
      </c>
      <c r="N24" s="7">
        <v>1</v>
      </c>
      <c r="O24" s="7">
        <v>1</v>
      </c>
      <c r="P24" s="7">
        <v>1</v>
      </c>
      <c r="Q24" s="7">
        <v>1</v>
      </c>
      <c r="R24" s="7">
        <v>1</v>
      </c>
      <c r="S24" s="7">
        <v>1</v>
      </c>
      <c r="T24" s="7">
        <v>1</v>
      </c>
      <c r="U24" s="7">
        <v>1</v>
      </c>
      <c r="V24" s="7">
        <v>1</v>
      </c>
      <c r="W24" s="7">
        <v>1</v>
      </c>
      <c r="X24" s="7">
        <v>1</v>
      </c>
      <c r="Y24" s="35">
        <v>0.04</v>
      </c>
    </row>
    <row r="25" spans="1:25" ht="51" hidden="1" x14ac:dyDescent="0.3">
      <c r="A25" s="7" t="s">
        <v>96</v>
      </c>
      <c r="B25" s="7" t="s">
        <v>588</v>
      </c>
      <c r="C25" s="7" t="s">
        <v>589</v>
      </c>
      <c r="D25" s="7" t="s">
        <v>684</v>
      </c>
      <c r="E25" s="7" t="s">
        <v>514</v>
      </c>
      <c r="F25" s="6"/>
      <c r="G25" s="7" t="s">
        <v>543</v>
      </c>
      <c r="H25" s="7" t="s">
        <v>544</v>
      </c>
      <c r="I25" s="7" t="s">
        <v>181</v>
      </c>
      <c r="J25" s="7" t="s">
        <v>554</v>
      </c>
      <c r="K25" s="7" t="s">
        <v>3</v>
      </c>
      <c r="L25" s="26">
        <f t="shared" si="0"/>
        <v>4</v>
      </c>
      <c r="M25" s="7">
        <v>0</v>
      </c>
      <c r="N25" s="7">
        <v>0</v>
      </c>
      <c r="O25" s="7">
        <v>1</v>
      </c>
      <c r="P25" s="7">
        <v>0</v>
      </c>
      <c r="Q25" s="7">
        <v>0</v>
      </c>
      <c r="R25" s="7">
        <v>1</v>
      </c>
      <c r="S25" s="7">
        <v>0</v>
      </c>
      <c r="T25" s="7">
        <v>0</v>
      </c>
      <c r="U25" s="7">
        <v>1</v>
      </c>
      <c r="V25" s="7">
        <v>0</v>
      </c>
      <c r="W25" s="7">
        <v>0</v>
      </c>
      <c r="X25" s="7">
        <v>1</v>
      </c>
      <c r="Y25" s="35">
        <v>0.03</v>
      </c>
    </row>
    <row r="26" spans="1:25" ht="51" hidden="1" x14ac:dyDescent="0.3">
      <c r="A26" s="7" t="s">
        <v>96</v>
      </c>
      <c r="B26" s="7" t="s">
        <v>588</v>
      </c>
      <c r="C26" s="7" t="s">
        <v>589</v>
      </c>
      <c r="D26" s="7" t="s">
        <v>685</v>
      </c>
      <c r="E26" s="7" t="s">
        <v>576</v>
      </c>
      <c r="F26" s="6"/>
      <c r="G26" s="7" t="s">
        <v>530</v>
      </c>
      <c r="H26" s="7" t="s">
        <v>531</v>
      </c>
      <c r="I26" s="7" t="s">
        <v>557</v>
      </c>
      <c r="J26" s="7" t="s">
        <v>554</v>
      </c>
      <c r="K26" s="7" t="s">
        <v>3</v>
      </c>
      <c r="L26" s="26">
        <f t="shared" si="0"/>
        <v>12</v>
      </c>
      <c r="M26" s="7">
        <v>1</v>
      </c>
      <c r="N26" s="7">
        <v>1</v>
      </c>
      <c r="O26" s="7">
        <v>1</v>
      </c>
      <c r="P26" s="7">
        <v>1</v>
      </c>
      <c r="Q26" s="7">
        <v>1</v>
      </c>
      <c r="R26" s="7">
        <v>1</v>
      </c>
      <c r="S26" s="7">
        <v>1</v>
      </c>
      <c r="T26" s="7">
        <v>1</v>
      </c>
      <c r="U26" s="7">
        <v>1</v>
      </c>
      <c r="V26" s="7">
        <v>1</v>
      </c>
      <c r="W26" s="7">
        <v>1</v>
      </c>
      <c r="X26" s="7">
        <v>1</v>
      </c>
      <c r="Y26" s="35">
        <v>0.03</v>
      </c>
    </row>
    <row r="27" spans="1:25" ht="51" hidden="1" x14ac:dyDescent="0.3">
      <c r="A27" s="7" t="s">
        <v>96</v>
      </c>
      <c r="B27" s="7" t="s">
        <v>588</v>
      </c>
      <c r="C27" s="7" t="s">
        <v>589</v>
      </c>
      <c r="D27" s="7" t="s">
        <v>685</v>
      </c>
      <c r="E27" s="7" t="s">
        <v>575</v>
      </c>
      <c r="F27" s="6"/>
      <c r="G27" s="7" t="s">
        <v>528</v>
      </c>
      <c r="H27" s="7" t="s">
        <v>529</v>
      </c>
      <c r="I27" s="7" t="s">
        <v>672</v>
      </c>
      <c r="J27" s="7" t="s">
        <v>554</v>
      </c>
      <c r="K27" s="7" t="s">
        <v>3</v>
      </c>
      <c r="L27" s="26">
        <f t="shared" si="0"/>
        <v>12</v>
      </c>
      <c r="M27" s="7">
        <v>1</v>
      </c>
      <c r="N27" s="7">
        <v>1</v>
      </c>
      <c r="O27" s="7">
        <v>1</v>
      </c>
      <c r="P27" s="7">
        <v>1</v>
      </c>
      <c r="Q27" s="7">
        <v>1</v>
      </c>
      <c r="R27" s="7">
        <v>1</v>
      </c>
      <c r="S27" s="7">
        <v>1</v>
      </c>
      <c r="T27" s="7">
        <v>1</v>
      </c>
      <c r="U27" s="7">
        <v>1</v>
      </c>
      <c r="V27" s="7">
        <v>1</v>
      </c>
      <c r="W27" s="7">
        <v>1</v>
      </c>
      <c r="X27" s="7">
        <v>1</v>
      </c>
      <c r="Y27" s="35">
        <v>0.04</v>
      </c>
    </row>
    <row r="28" spans="1:25" ht="51" hidden="1" x14ac:dyDescent="0.3">
      <c r="A28" s="7" t="s">
        <v>96</v>
      </c>
      <c r="B28" s="7" t="s">
        <v>588</v>
      </c>
      <c r="C28" s="7" t="s">
        <v>589</v>
      </c>
      <c r="D28" s="7" t="s">
        <v>685</v>
      </c>
      <c r="E28" s="7" t="s">
        <v>507</v>
      </c>
      <c r="F28" s="6"/>
      <c r="G28" s="7" t="s">
        <v>526</v>
      </c>
      <c r="H28" s="7" t="s">
        <v>527</v>
      </c>
      <c r="I28" s="7" t="s">
        <v>556</v>
      </c>
      <c r="J28" s="7" t="s">
        <v>554</v>
      </c>
      <c r="K28" s="7" t="s">
        <v>3</v>
      </c>
      <c r="L28" s="26">
        <f t="shared" si="0"/>
        <v>1</v>
      </c>
      <c r="M28" s="7">
        <v>0</v>
      </c>
      <c r="N28" s="7">
        <v>1</v>
      </c>
      <c r="O28" s="7">
        <v>0</v>
      </c>
      <c r="P28" s="7">
        <v>0</v>
      </c>
      <c r="Q28" s="7">
        <v>0</v>
      </c>
      <c r="R28" s="7">
        <v>0</v>
      </c>
      <c r="S28" s="7">
        <v>0</v>
      </c>
      <c r="T28" s="7">
        <v>0</v>
      </c>
      <c r="U28" s="7">
        <v>0</v>
      </c>
      <c r="V28" s="7">
        <v>0</v>
      </c>
      <c r="W28" s="7">
        <v>0</v>
      </c>
      <c r="X28" s="7">
        <v>0</v>
      </c>
      <c r="Y28" s="35">
        <v>0.05</v>
      </c>
    </row>
    <row r="29" spans="1:25" ht="51" hidden="1" x14ac:dyDescent="0.3">
      <c r="A29" s="7" t="s">
        <v>96</v>
      </c>
      <c r="B29" s="7" t="s">
        <v>588</v>
      </c>
      <c r="C29" s="7" t="s">
        <v>589</v>
      </c>
      <c r="D29" s="7" t="s">
        <v>686</v>
      </c>
      <c r="E29" s="7" t="s">
        <v>568</v>
      </c>
      <c r="F29" s="6"/>
      <c r="G29" s="7" t="s">
        <v>540</v>
      </c>
      <c r="H29" s="7" t="s">
        <v>251</v>
      </c>
      <c r="I29" s="7" t="s">
        <v>560</v>
      </c>
      <c r="J29" s="7" t="s">
        <v>554</v>
      </c>
      <c r="K29" s="7" t="s">
        <v>3</v>
      </c>
      <c r="L29" s="26">
        <f t="shared" si="0"/>
        <v>12</v>
      </c>
      <c r="M29" s="7">
        <v>1</v>
      </c>
      <c r="N29" s="7">
        <v>1</v>
      </c>
      <c r="O29" s="7">
        <v>1</v>
      </c>
      <c r="P29" s="7">
        <v>1</v>
      </c>
      <c r="Q29" s="7">
        <v>1</v>
      </c>
      <c r="R29" s="7">
        <v>1</v>
      </c>
      <c r="S29" s="7">
        <v>1</v>
      </c>
      <c r="T29" s="7">
        <v>1</v>
      </c>
      <c r="U29" s="7">
        <v>1</v>
      </c>
      <c r="V29" s="7">
        <v>1</v>
      </c>
      <c r="W29" s="7">
        <v>1</v>
      </c>
      <c r="X29" s="7">
        <v>1</v>
      </c>
      <c r="Y29" s="35">
        <v>0.04</v>
      </c>
    </row>
    <row r="30" spans="1:25" ht="51" hidden="1" x14ac:dyDescent="0.3">
      <c r="A30" s="7" t="s">
        <v>96</v>
      </c>
      <c r="B30" s="7" t="s">
        <v>588</v>
      </c>
      <c r="C30" s="7" t="s">
        <v>589</v>
      </c>
      <c r="D30" s="7" t="s">
        <v>686</v>
      </c>
      <c r="E30" s="7" t="s">
        <v>569</v>
      </c>
      <c r="F30" s="6"/>
      <c r="G30" s="7" t="s">
        <v>539</v>
      </c>
      <c r="H30" s="7" t="s">
        <v>44</v>
      </c>
      <c r="I30" s="7" t="s">
        <v>44</v>
      </c>
      <c r="J30" s="7" t="s">
        <v>554</v>
      </c>
      <c r="K30" s="7" t="s">
        <v>3</v>
      </c>
      <c r="L30" s="26">
        <f t="shared" si="0"/>
        <v>6</v>
      </c>
      <c r="M30" s="7">
        <v>1</v>
      </c>
      <c r="N30" s="7">
        <v>0</v>
      </c>
      <c r="O30" s="7">
        <v>1</v>
      </c>
      <c r="P30" s="7">
        <v>0</v>
      </c>
      <c r="Q30" s="7">
        <v>1</v>
      </c>
      <c r="R30" s="7">
        <v>0</v>
      </c>
      <c r="S30" s="7">
        <v>1</v>
      </c>
      <c r="T30" s="7">
        <v>0</v>
      </c>
      <c r="U30" s="7">
        <v>1</v>
      </c>
      <c r="V30" s="7">
        <v>0</v>
      </c>
      <c r="W30" s="7">
        <v>1</v>
      </c>
      <c r="X30" s="7">
        <v>0</v>
      </c>
      <c r="Y30" s="35">
        <v>0.05</v>
      </c>
    </row>
    <row r="31" spans="1:25" ht="51" hidden="1" x14ac:dyDescent="0.3">
      <c r="A31" s="7" t="s">
        <v>96</v>
      </c>
      <c r="B31" s="7" t="s">
        <v>588</v>
      </c>
      <c r="C31" s="7" t="s">
        <v>589</v>
      </c>
      <c r="D31" s="7" t="s">
        <v>686</v>
      </c>
      <c r="E31" s="7" t="s">
        <v>511</v>
      </c>
      <c r="F31" s="6"/>
      <c r="G31" s="7" t="s">
        <v>538</v>
      </c>
      <c r="H31" s="7" t="s">
        <v>209</v>
      </c>
      <c r="I31" s="7" t="s">
        <v>559</v>
      </c>
      <c r="J31" s="7" t="s">
        <v>554</v>
      </c>
      <c r="K31" s="7" t="s">
        <v>3</v>
      </c>
      <c r="L31" s="26">
        <f t="shared" si="0"/>
        <v>44</v>
      </c>
      <c r="M31" s="7">
        <v>0</v>
      </c>
      <c r="N31" s="7">
        <v>4</v>
      </c>
      <c r="O31" s="7">
        <v>4</v>
      </c>
      <c r="P31" s="7">
        <v>4</v>
      </c>
      <c r="Q31" s="7">
        <v>4</v>
      </c>
      <c r="R31" s="7">
        <v>4</v>
      </c>
      <c r="S31" s="7">
        <v>4</v>
      </c>
      <c r="T31" s="7">
        <v>4</v>
      </c>
      <c r="U31" s="7">
        <v>4</v>
      </c>
      <c r="V31" s="7">
        <v>4</v>
      </c>
      <c r="W31" s="7">
        <v>4</v>
      </c>
      <c r="X31" s="7">
        <v>4</v>
      </c>
      <c r="Y31" s="35">
        <v>0.05</v>
      </c>
    </row>
    <row r="32" spans="1:25" ht="51" hidden="1" x14ac:dyDescent="0.3">
      <c r="A32" s="7" t="s">
        <v>96</v>
      </c>
      <c r="B32" s="7" t="s">
        <v>588</v>
      </c>
      <c r="C32" s="7" t="s">
        <v>589</v>
      </c>
      <c r="D32" s="7" t="s">
        <v>687</v>
      </c>
      <c r="E32" s="7" t="s">
        <v>506</v>
      </c>
      <c r="F32" s="6"/>
      <c r="G32" s="7" t="s">
        <v>525</v>
      </c>
      <c r="H32" s="7" t="s">
        <v>248</v>
      </c>
      <c r="I32" s="7" t="s">
        <v>555</v>
      </c>
      <c r="J32" s="7" t="s">
        <v>554</v>
      </c>
      <c r="K32" s="7" t="s">
        <v>3</v>
      </c>
      <c r="L32" s="26">
        <f t="shared" si="0"/>
        <v>1</v>
      </c>
      <c r="M32" s="7">
        <v>0</v>
      </c>
      <c r="N32" s="7">
        <v>0</v>
      </c>
      <c r="O32" s="7">
        <v>1</v>
      </c>
      <c r="P32" s="7">
        <v>0</v>
      </c>
      <c r="Q32" s="7">
        <v>0</v>
      </c>
      <c r="R32" s="7">
        <v>0</v>
      </c>
      <c r="S32" s="7">
        <v>0</v>
      </c>
      <c r="T32" s="7">
        <v>0</v>
      </c>
      <c r="U32" s="7">
        <v>0</v>
      </c>
      <c r="V32" s="7">
        <v>0</v>
      </c>
      <c r="W32" s="7">
        <v>0</v>
      </c>
      <c r="X32" s="7">
        <v>0</v>
      </c>
      <c r="Y32" s="35">
        <v>0.1</v>
      </c>
    </row>
    <row r="33" spans="1:25" ht="51" hidden="1" x14ac:dyDescent="0.3">
      <c r="A33" s="7" t="s">
        <v>96</v>
      </c>
      <c r="B33" s="7" t="s">
        <v>588</v>
      </c>
      <c r="C33" s="7" t="s">
        <v>589</v>
      </c>
      <c r="D33" s="7" t="s">
        <v>688</v>
      </c>
      <c r="E33" s="7" t="s">
        <v>515</v>
      </c>
      <c r="F33" s="6"/>
      <c r="G33" s="7" t="s">
        <v>545</v>
      </c>
      <c r="H33" s="7" t="s">
        <v>546</v>
      </c>
      <c r="I33" s="7" t="s">
        <v>562</v>
      </c>
      <c r="J33" s="7" t="s">
        <v>554</v>
      </c>
      <c r="K33" s="7" t="s">
        <v>3</v>
      </c>
      <c r="L33" s="26">
        <f t="shared" si="0"/>
        <v>2</v>
      </c>
      <c r="M33" s="7">
        <v>1</v>
      </c>
      <c r="N33" s="7">
        <v>0</v>
      </c>
      <c r="O33" s="7">
        <v>0</v>
      </c>
      <c r="P33" s="7">
        <v>0</v>
      </c>
      <c r="Q33" s="7">
        <v>0</v>
      </c>
      <c r="R33" s="7">
        <v>0</v>
      </c>
      <c r="S33" s="7">
        <v>1</v>
      </c>
      <c r="T33" s="7">
        <v>0</v>
      </c>
      <c r="U33" s="7">
        <v>0</v>
      </c>
      <c r="V33" s="7">
        <v>0</v>
      </c>
      <c r="W33" s="7">
        <v>0</v>
      </c>
      <c r="X33" s="7">
        <v>0</v>
      </c>
      <c r="Y33" s="35">
        <v>0.05</v>
      </c>
    </row>
    <row r="34" spans="1:25" ht="51" hidden="1" x14ac:dyDescent="0.3">
      <c r="A34" s="7" t="s">
        <v>96</v>
      </c>
      <c r="B34" s="7" t="s">
        <v>588</v>
      </c>
      <c r="C34" s="7" t="s">
        <v>589</v>
      </c>
      <c r="D34" s="7" t="s">
        <v>688</v>
      </c>
      <c r="E34" s="7" t="s">
        <v>570</v>
      </c>
      <c r="F34" s="6" t="s">
        <v>666</v>
      </c>
      <c r="G34" s="7" t="s">
        <v>543</v>
      </c>
      <c r="H34" s="7" t="s">
        <v>369</v>
      </c>
      <c r="I34" s="7" t="s">
        <v>563</v>
      </c>
      <c r="J34" s="7" t="s">
        <v>554</v>
      </c>
      <c r="K34" s="7" t="s">
        <v>3</v>
      </c>
      <c r="L34" s="26">
        <f t="shared" si="0"/>
        <v>20</v>
      </c>
      <c r="M34" s="7">
        <v>5</v>
      </c>
      <c r="N34" s="7">
        <v>0</v>
      </c>
      <c r="O34" s="7">
        <v>0</v>
      </c>
      <c r="P34" s="7">
        <v>5</v>
      </c>
      <c r="Q34" s="7">
        <v>0</v>
      </c>
      <c r="R34" s="7">
        <v>0</v>
      </c>
      <c r="S34" s="7">
        <v>0</v>
      </c>
      <c r="T34" s="7">
        <v>5</v>
      </c>
      <c r="U34" s="7">
        <v>0</v>
      </c>
      <c r="V34" s="7">
        <v>0</v>
      </c>
      <c r="W34" s="7">
        <v>0</v>
      </c>
      <c r="X34" s="7">
        <v>5</v>
      </c>
      <c r="Y34" s="35">
        <v>0.03</v>
      </c>
    </row>
    <row r="35" spans="1:25" ht="51" hidden="1" x14ac:dyDescent="0.3">
      <c r="A35" s="7" t="s">
        <v>96</v>
      </c>
      <c r="B35" s="7" t="s">
        <v>588</v>
      </c>
      <c r="C35" s="7" t="s">
        <v>589</v>
      </c>
      <c r="D35" s="7" t="s">
        <v>688</v>
      </c>
      <c r="E35" s="7" t="s">
        <v>571</v>
      </c>
      <c r="F35" s="6"/>
      <c r="G35" s="7" t="s">
        <v>547</v>
      </c>
      <c r="H35" s="7" t="s">
        <v>479</v>
      </c>
      <c r="I35" s="7" t="s">
        <v>563</v>
      </c>
      <c r="J35" s="7" t="s">
        <v>554</v>
      </c>
      <c r="K35" s="7" t="s">
        <v>3</v>
      </c>
      <c r="L35" s="26">
        <f t="shared" si="0"/>
        <v>4</v>
      </c>
      <c r="M35" s="7">
        <v>1</v>
      </c>
      <c r="N35" s="7">
        <v>1</v>
      </c>
      <c r="O35" s="7">
        <v>1</v>
      </c>
      <c r="P35" s="7">
        <v>0</v>
      </c>
      <c r="Q35" s="7">
        <v>0</v>
      </c>
      <c r="R35" s="7">
        <v>0</v>
      </c>
      <c r="S35" s="7">
        <v>0</v>
      </c>
      <c r="T35" s="7">
        <v>1</v>
      </c>
      <c r="U35" s="7">
        <v>0</v>
      </c>
      <c r="V35" s="7">
        <v>0</v>
      </c>
      <c r="W35" s="7">
        <v>0</v>
      </c>
      <c r="X35" s="7">
        <v>0</v>
      </c>
      <c r="Y35" s="35">
        <v>0.02</v>
      </c>
    </row>
    <row r="36" spans="1:25" ht="51" hidden="1" x14ac:dyDescent="0.3">
      <c r="A36" s="7" t="s">
        <v>96</v>
      </c>
      <c r="B36" s="7" t="s">
        <v>588</v>
      </c>
      <c r="C36" s="7" t="s">
        <v>589</v>
      </c>
      <c r="D36" s="7" t="s">
        <v>688</v>
      </c>
      <c r="E36" s="7" t="s">
        <v>573</v>
      </c>
      <c r="F36" s="6"/>
      <c r="G36" s="7" t="s">
        <v>549</v>
      </c>
      <c r="H36" s="7" t="s">
        <v>44</v>
      </c>
      <c r="I36" s="7" t="s">
        <v>44</v>
      </c>
      <c r="J36" s="7" t="s">
        <v>554</v>
      </c>
      <c r="K36" s="7" t="s">
        <v>3</v>
      </c>
      <c r="L36" s="26">
        <f t="shared" si="0"/>
        <v>4</v>
      </c>
      <c r="M36" s="7">
        <v>0</v>
      </c>
      <c r="N36" s="7">
        <v>0</v>
      </c>
      <c r="O36" s="7">
        <v>1</v>
      </c>
      <c r="P36" s="7">
        <v>0</v>
      </c>
      <c r="Q36" s="7">
        <v>0</v>
      </c>
      <c r="R36" s="7">
        <v>1</v>
      </c>
      <c r="S36" s="7">
        <v>0</v>
      </c>
      <c r="T36" s="7">
        <v>0</v>
      </c>
      <c r="U36" s="7">
        <v>1</v>
      </c>
      <c r="V36" s="7">
        <v>0</v>
      </c>
      <c r="W36" s="7">
        <v>0</v>
      </c>
      <c r="X36" s="7">
        <v>1</v>
      </c>
      <c r="Y36" s="35">
        <v>0.02</v>
      </c>
    </row>
    <row r="37" spans="1:25" ht="51" hidden="1" x14ac:dyDescent="0.3">
      <c r="A37" s="7" t="s">
        <v>96</v>
      </c>
      <c r="B37" s="7" t="s">
        <v>588</v>
      </c>
      <c r="C37" s="7" t="s">
        <v>589</v>
      </c>
      <c r="D37" s="7" t="s">
        <v>688</v>
      </c>
      <c r="E37" s="7" t="s">
        <v>572</v>
      </c>
      <c r="F37" s="6"/>
      <c r="G37" s="7" t="s">
        <v>548</v>
      </c>
      <c r="H37" s="7" t="s">
        <v>21</v>
      </c>
      <c r="I37" s="7" t="s">
        <v>564</v>
      </c>
      <c r="J37" s="7" t="s">
        <v>554</v>
      </c>
      <c r="K37" s="7" t="s">
        <v>3</v>
      </c>
      <c r="L37" s="26">
        <f t="shared" si="0"/>
        <v>12</v>
      </c>
      <c r="M37" s="7">
        <v>1</v>
      </c>
      <c r="N37" s="7">
        <v>1</v>
      </c>
      <c r="O37" s="7">
        <v>1</v>
      </c>
      <c r="P37" s="7">
        <v>1</v>
      </c>
      <c r="Q37" s="7">
        <v>1</v>
      </c>
      <c r="R37" s="7">
        <v>1</v>
      </c>
      <c r="S37" s="7">
        <v>1</v>
      </c>
      <c r="T37" s="7">
        <v>1</v>
      </c>
      <c r="U37" s="7">
        <v>1</v>
      </c>
      <c r="V37" s="7">
        <v>1</v>
      </c>
      <c r="W37" s="7">
        <v>1</v>
      </c>
      <c r="X37" s="7">
        <v>1</v>
      </c>
      <c r="Y37" s="35">
        <v>0.02</v>
      </c>
    </row>
    <row r="38" spans="1:25" ht="51" hidden="1" x14ac:dyDescent="0.3">
      <c r="A38" s="7" t="s">
        <v>96</v>
      </c>
      <c r="B38" s="7" t="s">
        <v>588</v>
      </c>
      <c r="C38" s="7" t="s">
        <v>589</v>
      </c>
      <c r="D38" s="7" t="s">
        <v>689</v>
      </c>
      <c r="E38" s="7" t="s">
        <v>583</v>
      </c>
      <c r="F38" s="6" t="s">
        <v>153</v>
      </c>
      <c r="G38" s="7" t="s">
        <v>139</v>
      </c>
      <c r="H38" s="7" t="s">
        <v>209</v>
      </c>
      <c r="I38" s="7" t="s">
        <v>154</v>
      </c>
      <c r="J38" s="7" t="s">
        <v>139</v>
      </c>
      <c r="K38" s="7" t="s">
        <v>3</v>
      </c>
      <c r="L38" s="26">
        <f t="shared" si="0"/>
        <v>14</v>
      </c>
      <c r="M38" s="7">
        <v>2</v>
      </c>
      <c r="N38" s="7">
        <v>4</v>
      </c>
      <c r="O38" s="7">
        <v>1</v>
      </c>
      <c r="P38" s="7">
        <v>1</v>
      </c>
      <c r="Q38" s="7">
        <v>1</v>
      </c>
      <c r="R38" s="7">
        <v>0</v>
      </c>
      <c r="S38" s="7">
        <v>2</v>
      </c>
      <c r="T38" s="7">
        <v>1</v>
      </c>
      <c r="U38" s="7">
        <v>1</v>
      </c>
      <c r="V38" s="7">
        <v>1</v>
      </c>
      <c r="W38" s="7">
        <v>0</v>
      </c>
      <c r="X38" s="7">
        <v>0</v>
      </c>
      <c r="Y38" s="35">
        <v>0.08</v>
      </c>
    </row>
    <row r="39" spans="1:25" ht="51" hidden="1" x14ac:dyDescent="0.3">
      <c r="A39" s="7" t="s">
        <v>96</v>
      </c>
      <c r="B39" s="7" t="s">
        <v>588</v>
      </c>
      <c r="C39" s="7" t="s">
        <v>589</v>
      </c>
      <c r="D39" s="7" t="s">
        <v>690</v>
      </c>
      <c r="E39" s="7" t="s">
        <v>45</v>
      </c>
      <c r="F39" s="6" t="s">
        <v>585</v>
      </c>
      <c r="G39" s="7" t="s">
        <v>46</v>
      </c>
      <c r="H39" s="7" t="s">
        <v>43</v>
      </c>
      <c r="I39" s="7" t="s">
        <v>47</v>
      </c>
      <c r="J39" s="7" t="s">
        <v>434</v>
      </c>
      <c r="K39" s="7" t="s">
        <v>3</v>
      </c>
      <c r="L39" s="26">
        <f t="shared" si="0"/>
        <v>12</v>
      </c>
      <c r="M39" s="7">
        <v>1</v>
      </c>
      <c r="N39" s="7">
        <v>1</v>
      </c>
      <c r="O39" s="7">
        <v>1</v>
      </c>
      <c r="P39" s="7">
        <v>1</v>
      </c>
      <c r="Q39" s="7">
        <v>1</v>
      </c>
      <c r="R39" s="7">
        <v>1</v>
      </c>
      <c r="S39" s="7">
        <v>1</v>
      </c>
      <c r="T39" s="7">
        <v>1</v>
      </c>
      <c r="U39" s="7">
        <v>1</v>
      </c>
      <c r="V39" s="7">
        <v>1</v>
      </c>
      <c r="W39" s="7">
        <v>1</v>
      </c>
      <c r="X39" s="7">
        <v>1</v>
      </c>
      <c r="Y39" s="35">
        <v>0.02</v>
      </c>
    </row>
    <row r="40" spans="1:25" ht="51" hidden="1" x14ac:dyDescent="0.3">
      <c r="A40" s="7" t="s">
        <v>96</v>
      </c>
      <c r="B40" s="7" t="s">
        <v>588</v>
      </c>
      <c r="C40" s="7" t="s">
        <v>589</v>
      </c>
      <c r="D40" s="7" t="s">
        <v>690</v>
      </c>
      <c r="E40" s="7" t="s">
        <v>45</v>
      </c>
      <c r="F40" s="6" t="s">
        <v>585</v>
      </c>
      <c r="G40" s="7" t="s">
        <v>46</v>
      </c>
      <c r="H40" s="7" t="s">
        <v>43</v>
      </c>
      <c r="I40" s="7" t="s">
        <v>47</v>
      </c>
      <c r="J40" s="7" t="s">
        <v>121</v>
      </c>
      <c r="K40" s="7" t="s">
        <v>3</v>
      </c>
      <c r="L40" s="26">
        <f t="shared" si="0"/>
        <v>12</v>
      </c>
      <c r="M40" s="7">
        <v>1</v>
      </c>
      <c r="N40" s="7">
        <v>1</v>
      </c>
      <c r="O40" s="7">
        <v>1</v>
      </c>
      <c r="P40" s="7">
        <v>1</v>
      </c>
      <c r="Q40" s="7">
        <v>1</v>
      </c>
      <c r="R40" s="7">
        <v>1</v>
      </c>
      <c r="S40" s="7">
        <v>1</v>
      </c>
      <c r="T40" s="7">
        <v>1</v>
      </c>
      <c r="U40" s="7">
        <v>1</v>
      </c>
      <c r="V40" s="7">
        <v>1</v>
      </c>
      <c r="W40" s="7">
        <v>1</v>
      </c>
      <c r="X40" s="7">
        <v>1</v>
      </c>
      <c r="Y40" s="36">
        <v>0.03</v>
      </c>
    </row>
    <row r="41" spans="1:25" ht="51" hidden="1" x14ac:dyDescent="0.3">
      <c r="A41" s="7" t="s">
        <v>96</v>
      </c>
      <c r="B41" s="7" t="s">
        <v>588</v>
      </c>
      <c r="C41" s="7" t="s">
        <v>589</v>
      </c>
      <c r="D41" s="7" t="s">
        <v>690</v>
      </c>
      <c r="E41" s="7" t="s">
        <v>45</v>
      </c>
      <c r="F41" s="6" t="s">
        <v>585</v>
      </c>
      <c r="G41" s="7" t="s">
        <v>46</v>
      </c>
      <c r="H41" s="7" t="s">
        <v>43</v>
      </c>
      <c r="I41" s="7" t="s">
        <v>47</v>
      </c>
      <c r="J41" s="7" t="s">
        <v>158</v>
      </c>
      <c r="K41" s="7" t="s">
        <v>3</v>
      </c>
      <c r="L41" s="26">
        <f t="shared" si="0"/>
        <v>12</v>
      </c>
      <c r="M41" s="7">
        <v>1</v>
      </c>
      <c r="N41" s="7">
        <v>1</v>
      </c>
      <c r="O41" s="7">
        <v>1</v>
      </c>
      <c r="P41" s="7">
        <v>1</v>
      </c>
      <c r="Q41" s="7">
        <v>1</v>
      </c>
      <c r="R41" s="7">
        <v>1</v>
      </c>
      <c r="S41" s="7">
        <v>1</v>
      </c>
      <c r="T41" s="7">
        <v>1</v>
      </c>
      <c r="U41" s="7">
        <v>1</v>
      </c>
      <c r="V41" s="7">
        <v>1</v>
      </c>
      <c r="W41" s="7">
        <v>1</v>
      </c>
      <c r="X41" s="7">
        <v>1</v>
      </c>
      <c r="Y41" s="35">
        <v>0.05</v>
      </c>
    </row>
    <row r="42" spans="1:25" ht="51" hidden="1" x14ac:dyDescent="0.3">
      <c r="A42" s="7" t="s">
        <v>96</v>
      </c>
      <c r="B42" s="7" t="s">
        <v>588</v>
      </c>
      <c r="C42" s="7" t="s">
        <v>589</v>
      </c>
      <c r="D42" s="7" t="s">
        <v>690</v>
      </c>
      <c r="E42" s="7" t="s">
        <v>45</v>
      </c>
      <c r="F42" s="6" t="s">
        <v>585</v>
      </c>
      <c r="G42" s="7" t="s">
        <v>46</v>
      </c>
      <c r="H42" s="7" t="s">
        <v>43</v>
      </c>
      <c r="I42" s="7" t="s">
        <v>47</v>
      </c>
      <c r="J42" s="7" t="s">
        <v>116</v>
      </c>
      <c r="K42" s="7" t="s">
        <v>3</v>
      </c>
      <c r="L42" s="26">
        <f t="shared" si="0"/>
        <v>12</v>
      </c>
      <c r="M42" s="7">
        <v>1</v>
      </c>
      <c r="N42" s="7">
        <v>1</v>
      </c>
      <c r="O42" s="7">
        <v>1</v>
      </c>
      <c r="P42" s="7">
        <v>1</v>
      </c>
      <c r="Q42" s="7">
        <v>1</v>
      </c>
      <c r="R42" s="7">
        <v>1</v>
      </c>
      <c r="S42" s="7">
        <v>1</v>
      </c>
      <c r="T42" s="7">
        <v>1</v>
      </c>
      <c r="U42" s="7">
        <v>1</v>
      </c>
      <c r="V42" s="7">
        <v>1</v>
      </c>
      <c r="W42" s="7">
        <v>1</v>
      </c>
      <c r="X42" s="7">
        <v>1</v>
      </c>
      <c r="Y42" s="35">
        <v>0.05</v>
      </c>
    </row>
    <row r="43" spans="1:25" ht="51" hidden="1" x14ac:dyDescent="0.3">
      <c r="A43" s="7" t="s">
        <v>96</v>
      </c>
      <c r="B43" s="7" t="s">
        <v>588</v>
      </c>
      <c r="C43" s="7" t="s">
        <v>589</v>
      </c>
      <c r="D43" s="7" t="s">
        <v>690</v>
      </c>
      <c r="E43" s="7" t="s">
        <v>45</v>
      </c>
      <c r="F43" s="6" t="s">
        <v>585</v>
      </c>
      <c r="G43" s="7" t="s">
        <v>46</v>
      </c>
      <c r="H43" s="7" t="s">
        <v>43</v>
      </c>
      <c r="I43" s="7" t="s">
        <v>269</v>
      </c>
      <c r="J43" s="7" t="s">
        <v>187</v>
      </c>
      <c r="K43" s="7" t="s">
        <v>3</v>
      </c>
      <c r="L43" s="26">
        <f t="shared" si="0"/>
        <v>12</v>
      </c>
      <c r="M43" s="7">
        <v>1</v>
      </c>
      <c r="N43" s="7">
        <v>1</v>
      </c>
      <c r="O43" s="7">
        <v>1</v>
      </c>
      <c r="P43" s="7">
        <v>1</v>
      </c>
      <c r="Q43" s="7">
        <v>1</v>
      </c>
      <c r="R43" s="7">
        <v>1</v>
      </c>
      <c r="S43" s="7">
        <v>1</v>
      </c>
      <c r="T43" s="7">
        <v>1</v>
      </c>
      <c r="U43" s="7">
        <v>1</v>
      </c>
      <c r="V43" s="7">
        <v>1</v>
      </c>
      <c r="W43" s="7">
        <v>1</v>
      </c>
      <c r="X43" s="7">
        <v>1</v>
      </c>
      <c r="Y43" s="35" t="s">
        <v>667</v>
      </c>
    </row>
    <row r="44" spans="1:25" ht="51" hidden="1" x14ac:dyDescent="0.3">
      <c r="A44" s="7" t="s">
        <v>96</v>
      </c>
      <c r="B44" s="7" t="s">
        <v>588</v>
      </c>
      <c r="C44" s="7" t="s">
        <v>589</v>
      </c>
      <c r="D44" s="7" t="s">
        <v>690</v>
      </c>
      <c r="E44" s="7" t="s">
        <v>45</v>
      </c>
      <c r="F44" s="6" t="s">
        <v>585</v>
      </c>
      <c r="G44" s="7" t="s">
        <v>46</v>
      </c>
      <c r="H44" s="7" t="s">
        <v>43</v>
      </c>
      <c r="I44" s="7" t="s">
        <v>269</v>
      </c>
      <c r="J44" s="7" t="s">
        <v>256</v>
      </c>
      <c r="K44" s="7" t="s">
        <v>3</v>
      </c>
      <c r="L44" s="26">
        <f t="shared" si="0"/>
        <v>12</v>
      </c>
      <c r="M44" s="7">
        <v>1</v>
      </c>
      <c r="N44" s="7">
        <v>1</v>
      </c>
      <c r="O44" s="7">
        <v>1</v>
      </c>
      <c r="P44" s="7">
        <v>1</v>
      </c>
      <c r="Q44" s="7">
        <v>1</v>
      </c>
      <c r="R44" s="7">
        <v>1</v>
      </c>
      <c r="S44" s="7">
        <v>1</v>
      </c>
      <c r="T44" s="7">
        <v>1</v>
      </c>
      <c r="U44" s="7">
        <v>1</v>
      </c>
      <c r="V44" s="7">
        <v>1</v>
      </c>
      <c r="W44" s="7">
        <v>1</v>
      </c>
      <c r="X44" s="7">
        <v>1</v>
      </c>
      <c r="Y44" s="35">
        <v>0.05</v>
      </c>
    </row>
    <row r="45" spans="1:25" ht="51" hidden="1" x14ac:dyDescent="0.3">
      <c r="A45" s="7" t="s">
        <v>96</v>
      </c>
      <c r="B45" s="7" t="s">
        <v>588</v>
      </c>
      <c r="C45" s="7" t="s">
        <v>589</v>
      </c>
      <c r="D45" s="7" t="s">
        <v>690</v>
      </c>
      <c r="E45" s="7" t="s">
        <v>45</v>
      </c>
      <c r="F45" s="6" t="s">
        <v>585</v>
      </c>
      <c r="G45" s="7" t="s">
        <v>46</v>
      </c>
      <c r="H45" s="7" t="s">
        <v>43</v>
      </c>
      <c r="I45" s="7" t="s">
        <v>47</v>
      </c>
      <c r="J45" s="7" t="s">
        <v>282</v>
      </c>
      <c r="K45" s="7" t="s">
        <v>3</v>
      </c>
      <c r="L45" s="26">
        <f t="shared" si="0"/>
        <v>12</v>
      </c>
      <c r="M45" s="7">
        <v>1</v>
      </c>
      <c r="N45" s="7">
        <v>1</v>
      </c>
      <c r="O45" s="7">
        <v>1</v>
      </c>
      <c r="P45" s="7">
        <v>1</v>
      </c>
      <c r="Q45" s="7">
        <v>1</v>
      </c>
      <c r="R45" s="7">
        <v>1</v>
      </c>
      <c r="S45" s="7">
        <v>1</v>
      </c>
      <c r="T45" s="7">
        <v>1</v>
      </c>
      <c r="U45" s="7">
        <v>1</v>
      </c>
      <c r="V45" s="7">
        <v>1</v>
      </c>
      <c r="W45" s="7">
        <v>1</v>
      </c>
      <c r="X45" s="7">
        <v>1</v>
      </c>
      <c r="Y45" s="35">
        <v>7.0000000000000007E-2</v>
      </c>
    </row>
    <row r="46" spans="1:25" ht="51" hidden="1" x14ac:dyDescent="0.3">
      <c r="A46" s="7" t="s">
        <v>96</v>
      </c>
      <c r="B46" s="7" t="s">
        <v>588</v>
      </c>
      <c r="C46" s="7" t="s">
        <v>589</v>
      </c>
      <c r="D46" s="7" t="s">
        <v>690</v>
      </c>
      <c r="E46" s="7" t="s">
        <v>45</v>
      </c>
      <c r="F46" s="6" t="s">
        <v>585</v>
      </c>
      <c r="G46" s="7" t="s">
        <v>46</v>
      </c>
      <c r="H46" s="7" t="s">
        <v>43</v>
      </c>
      <c r="I46" s="7" t="s">
        <v>47</v>
      </c>
      <c r="J46" s="7" t="s">
        <v>8</v>
      </c>
      <c r="K46" s="7" t="s">
        <v>3</v>
      </c>
      <c r="L46" s="26">
        <f t="shared" si="0"/>
        <v>12</v>
      </c>
      <c r="M46" s="7">
        <v>1</v>
      </c>
      <c r="N46" s="7">
        <v>1</v>
      </c>
      <c r="O46" s="7">
        <v>1</v>
      </c>
      <c r="P46" s="7">
        <v>1</v>
      </c>
      <c r="Q46" s="7">
        <v>1</v>
      </c>
      <c r="R46" s="7">
        <v>1</v>
      </c>
      <c r="S46" s="7">
        <v>1</v>
      </c>
      <c r="T46" s="7">
        <v>1</v>
      </c>
      <c r="U46" s="7">
        <v>1</v>
      </c>
      <c r="V46" s="7">
        <v>1</v>
      </c>
      <c r="W46" s="7">
        <v>1</v>
      </c>
      <c r="X46" s="7">
        <v>1</v>
      </c>
      <c r="Y46" s="35">
        <v>0.02</v>
      </c>
    </row>
    <row r="47" spans="1:25" ht="51" hidden="1" x14ac:dyDescent="0.3">
      <c r="A47" s="7" t="s">
        <v>96</v>
      </c>
      <c r="B47" s="7" t="s">
        <v>588</v>
      </c>
      <c r="C47" s="7" t="s">
        <v>589</v>
      </c>
      <c r="D47" s="7" t="s">
        <v>690</v>
      </c>
      <c r="E47" s="7" t="s">
        <v>45</v>
      </c>
      <c r="F47" s="6" t="s">
        <v>585</v>
      </c>
      <c r="G47" s="7" t="s">
        <v>46</v>
      </c>
      <c r="H47" s="7" t="s">
        <v>43</v>
      </c>
      <c r="I47" s="7" t="s">
        <v>47</v>
      </c>
      <c r="J47" s="7" t="s">
        <v>211</v>
      </c>
      <c r="K47" s="7" t="s">
        <v>3</v>
      </c>
      <c r="L47" s="26">
        <f t="shared" si="0"/>
        <v>12</v>
      </c>
      <c r="M47" s="7">
        <v>1</v>
      </c>
      <c r="N47" s="7">
        <v>1</v>
      </c>
      <c r="O47" s="7">
        <v>1</v>
      </c>
      <c r="P47" s="7">
        <v>1</v>
      </c>
      <c r="Q47" s="7">
        <v>1</v>
      </c>
      <c r="R47" s="7">
        <v>1</v>
      </c>
      <c r="S47" s="7">
        <v>1</v>
      </c>
      <c r="T47" s="7">
        <v>1</v>
      </c>
      <c r="U47" s="7">
        <v>1</v>
      </c>
      <c r="V47" s="7">
        <v>1</v>
      </c>
      <c r="W47" s="7">
        <v>1</v>
      </c>
      <c r="X47" s="7">
        <v>1</v>
      </c>
      <c r="Y47" s="35">
        <v>0.02</v>
      </c>
    </row>
    <row r="48" spans="1:25" ht="51" hidden="1" x14ac:dyDescent="0.3">
      <c r="A48" s="7" t="s">
        <v>96</v>
      </c>
      <c r="B48" s="7" t="s">
        <v>588</v>
      </c>
      <c r="C48" s="7" t="s">
        <v>589</v>
      </c>
      <c r="D48" s="7" t="s">
        <v>690</v>
      </c>
      <c r="E48" s="7" t="s">
        <v>45</v>
      </c>
      <c r="F48" s="6" t="s">
        <v>585</v>
      </c>
      <c r="G48" s="7" t="s">
        <v>46</v>
      </c>
      <c r="H48" s="7" t="s">
        <v>43</v>
      </c>
      <c r="I48" s="7" t="s">
        <v>47</v>
      </c>
      <c r="J48" s="7" t="s">
        <v>554</v>
      </c>
      <c r="K48" s="7" t="s">
        <v>3</v>
      </c>
      <c r="L48" s="26">
        <f t="shared" si="0"/>
        <v>12</v>
      </c>
      <c r="M48" s="7">
        <v>1</v>
      </c>
      <c r="N48" s="7">
        <v>1</v>
      </c>
      <c r="O48" s="7">
        <v>1</v>
      </c>
      <c r="P48" s="7">
        <v>1</v>
      </c>
      <c r="Q48" s="7">
        <v>1</v>
      </c>
      <c r="R48" s="7">
        <v>1</v>
      </c>
      <c r="S48" s="7">
        <v>1</v>
      </c>
      <c r="T48" s="7">
        <v>1</v>
      </c>
      <c r="U48" s="7">
        <v>1</v>
      </c>
      <c r="V48" s="7">
        <v>1</v>
      </c>
      <c r="W48" s="7">
        <v>1</v>
      </c>
      <c r="X48" s="7">
        <v>1</v>
      </c>
      <c r="Y48" s="35">
        <v>0.02</v>
      </c>
    </row>
    <row r="49" spans="1:25" ht="51" hidden="1" x14ac:dyDescent="0.3">
      <c r="A49" s="7" t="s">
        <v>96</v>
      </c>
      <c r="B49" s="7" t="s">
        <v>588</v>
      </c>
      <c r="C49" s="7" t="s">
        <v>589</v>
      </c>
      <c r="D49" s="7" t="s">
        <v>690</v>
      </c>
      <c r="E49" s="7" t="s">
        <v>45</v>
      </c>
      <c r="F49" s="6" t="s">
        <v>585</v>
      </c>
      <c r="G49" s="7" t="s">
        <v>46</v>
      </c>
      <c r="H49" s="7" t="s">
        <v>43</v>
      </c>
      <c r="I49" s="7" t="s">
        <v>47</v>
      </c>
      <c r="J49" s="7" t="s">
        <v>99</v>
      </c>
      <c r="K49" s="7" t="s">
        <v>3</v>
      </c>
      <c r="L49" s="26">
        <f t="shared" si="0"/>
        <v>12</v>
      </c>
      <c r="M49" s="7">
        <v>1</v>
      </c>
      <c r="N49" s="7">
        <v>1</v>
      </c>
      <c r="O49" s="7">
        <v>1</v>
      </c>
      <c r="P49" s="7">
        <v>1</v>
      </c>
      <c r="Q49" s="7">
        <v>1</v>
      </c>
      <c r="R49" s="7">
        <v>1</v>
      </c>
      <c r="S49" s="7">
        <v>1</v>
      </c>
      <c r="T49" s="7">
        <v>1</v>
      </c>
      <c r="U49" s="7">
        <v>1</v>
      </c>
      <c r="V49" s="7">
        <v>1</v>
      </c>
      <c r="W49" s="7">
        <v>1</v>
      </c>
      <c r="X49" s="7">
        <v>1</v>
      </c>
      <c r="Y49" s="35">
        <v>0.05</v>
      </c>
    </row>
    <row r="50" spans="1:25" ht="51" hidden="1" x14ac:dyDescent="0.3">
      <c r="A50" s="7" t="s">
        <v>96</v>
      </c>
      <c r="B50" s="7" t="s">
        <v>588</v>
      </c>
      <c r="C50" s="7" t="s">
        <v>589</v>
      </c>
      <c r="D50" s="7" t="s">
        <v>690</v>
      </c>
      <c r="E50" s="7" t="s">
        <v>93</v>
      </c>
      <c r="F50" s="6" t="s">
        <v>585</v>
      </c>
      <c r="G50" s="7" t="s">
        <v>46</v>
      </c>
      <c r="H50" s="7" t="s">
        <v>43</v>
      </c>
      <c r="I50" s="7" t="s">
        <v>47</v>
      </c>
      <c r="J50" s="7" t="s">
        <v>67</v>
      </c>
      <c r="K50" s="7" t="s">
        <v>3</v>
      </c>
      <c r="L50" s="26">
        <f t="shared" si="0"/>
        <v>12</v>
      </c>
      <c r="M50" s="7">
        <v>1</v>
      </c>
      <c r="N50" s="7">
        <v>1</v>
      </c>
      <c r="O50" s="7">
        <v>1</v>
      </c>
      <c r="P50" s="7">
        <v>1</v>
      </c>
      <c r="Q50" s="7">
        <v>1</v>
      </c>
      <c r="R50" s="7">
        <v>1</v>
      </c>
      <c r="S50" s="7">
        <v>1</v>
      </c>
      <c r="T50" s="7">
        <v>1</v>
      </c>
      <c r="U50" s="7">
        <v>1</v>
      </c>
      <c r="V50" s="7">
        <v>1</v>
      </c>
      <c r="W50" s="7">
        <v>1</v>
      </c>
      <c r="X50" s="7">
        <v>1</v>
      </c>
      <c r="Y50" s="35">
        <v>8.8888888888888892E-2</v>
      </c>
    </row>
    <row r="51" spans="1:25" ht="51" hidden="1" x14ac:dyDescent="0.3">
      <c r="A51" s="7" t="s">
        <v>96</v>
      </c>
      <c r="B51" s="7" t="s">
        <v>588</v>
      </c>
      <c r="C51" s="7" t="s">
        <v>589</v>
      </c>
      <c r="D51" s="7" t="s">
        <v>690</v>
      </c>
      <c r="E51" s="7" t="s">
        <v>302</v>
      </c>
      <c r="F51" s="6" t="s">
        <v>585</v>
      </c>
      <c r="G51" s="7" t="s">
        <v>46</v>
      </c>
      <c r="H51" s="7" t="s">
        <v>43</v>
      </c>
      <c r="I51" s="7" t="s">
        <v>47</v>
      </c>
      <c r="J51" s="7" t="s">
        <v>294</v>
      </c>
      <c r="K51" s="7" t="s">
        <v>3</v>
      </c>
      <c r="L51" s="26">
        <f t="shared" si="0"/>
        <v>12</v>
      </c>
      <c r="M51" s="7">
        <v>1</v>
      </c>
      <c r="N51" s="7">
        <v>1</v>
      </c>
      <c r="O51" s="7">
        <v>1</v>
      </c>
      <c r="P51" s="7">
        <v>1</v>
      </c>
      <c r="Q51" s="7">
        <v>1</v>
      </c>
      <c r="R51" s="7">
        <v>1</v>
      </c>
      <c r="S51" s="7">
        <v>1</v>
      </c>
      <c r="T51" s="7">
        <v>1</v>
      </c>
      <c r="U51" s="7">
        <v>1</v>
      </c>
      <c r="V51" s="7">
        <v>1</v>
      </c>
      <c r="W51" s="7">
        <v>1</v>
      </c>
      <c r="X51" s="7">
        <v>1</v>
      </c>
      <c r="Y51" s="35">
        <v>0.05</v>
      </c>
    </row>
    <row r="52" spans="1:25" ht="51" hidden="1" x14ac:dyDescent="0.3">
      <c r="A52" s="7" t="s">
        <v>96</v>
      </c>
      <c r="B52" s="7" t="s">
        <v>588</v>
      </c>
      <c r="C52" s="7" t="s">
        <v>589</v>
      </c>
      <c r="D52" s="7" t="s">
        <v>690</v>
      </c>
      <c r="E52" s="7" t="s">
        <v>152</v>
      </c>
      <c r="F52" s="6" t="s">
        <v>585</v>
      </c>
      <c r="G52" s="7" t="s">
        <v>46</v>
      </c>
      <c r="H52" s="7" t="s">
        <v>43</v>
      </c>
      <c r="I52" s="7" t="s">
        <v>47</v>
      </c>
      <c r="J52" s="7" t="s">
        <v>139</v>
      </c>
      <c r="K52" s="7" t="s">
        <v>3</v>
      </c>
      <c r="L52" s="26">
        <f t="shared" si="0"/>
        <v>12</v>
      </c>
      <c r="M52" s="7">
        <v>1</v>
      </c>
      <c r="N52" s="7">
        <v>1</v>
      </c>
      <c r="O52" s="7">
        <v>1</v>
      </c>
      <c r="P52" s="7">
        <v>1</v>
      </c>
      <c r="Q52" s="7">
        <v>1</v>
      </c>
      <c r="R52" s="7">
        <v>1</v>
      </c>
      <c r="S52" s="7">
        <v>1</v>
      </c>
      <c r="T52" s="7">
        <v>1</v>
      </c>
      <c r="U52" s="7">
        <v>1</v>
      </c>
      <c r="V52" s="7">
        <v>1</v>
      </c>
      <c r="W52" s="7">
        <v>1</v>
      </c>
      <c r="X52" s="7">
        <v>1</v>
      </c>
      <c r="Y52" s="35">
        <v>7.0000000000000007E-2</v>
      </c>
    </row>
    <row r="53" spans="1:25" ht="51" hidden="1" x14ac:dyDescent="0.3">
      <c r="A53" s="7" t="s">
        <v>96</v>
      </c>
      <c r="B53" s="7" t="s">
        <v>588</v>
      </c>
      <c r="C53" s="7" t="s">
        <v>450</v>
      </c>
      <c r="D53" s="7" t="s">
        <v>691</v>
      </c>
      <c r="E53" s="7" t="s">
        <v>280</v>
      </c>
      <c r="F53" s="6"/>
      <c r="G53" s="7" t="s">
        <v>415</v>
      </c>
      <c r="H53" s="7" t="s">
        <v>416</v>
      </c>
      <c r="I53" s="7" t="s">
        <v>417</v>
      </c>
      <c r="J53" s="7" t="s">
        <v>282</v>
      </c>
      <c r="K53" s="7" t="s">
        <v>3</v>
      </c>
      <c r="L53" s="26">
        <f t="shared" si="0"/>
        <v>12</v>
      </c>
      <c r="M53" s="7">
        <v>1</v>
      </c>
      <c r="N53" s="7">
        <v>1</v>
      </c>
      <c r="O53" s="7">
        <v>1</v>
      </c>
      <c r="P53" s="7">
        <v>1</v>
      </c>
      <c r="Q53" s="7">
        <v>1</v>
      </c>
      <c r="R53" s="7">
        <v>1</v>
      </c>
      <c r="S53" s="7">
        <v>1</v>
      </c>
      <c r="T53" s="7">
        <v>1</v>
      </c>
      <c r="U53" s="7">
        <v>1</v>
      </c>
      <c r="V53" s="7">
        <v>1</v>
      </c>
      <c r="W53" s="7">
        <v>1</v>
      </c>
      <c r="X53" s="7">
        <v>1</v>
      </c>
      <c r="Y53" s="35">
        <v>0.08</v>
      </c>
    </row>
    <row r="54" spans="1:25" ht="51" hidden="1" x14ac:dyDescent="0.3">
      <c r="A54" s="7" t="s">
        <v>96</v>
      </c>
      <c r="B54" s="7" t="s">
        <v>588</v>
      </c>
      <c r="C54" s="7" t="s">
        <v>450</v>
      </c>
      <c r="D54" s="7" t="s">
        <v>691</v>
      </c>
      <c r="E54" s="7" t="s">
        <v>273</v>
      </c>
      <c r="F54" s="6"/>
      <c r="G54" s="7" t="s">
        <v>283</v>
      </c>
      <c r="H54" s="7" t="s">
        <v>108</v>
      </c>
      <c r="I54" s="7" t="s">
        <v>283</v>
      </c>
      <c r="J54" s="7" t="s">
        <v>282</v>
      </c>
      <c r="K54" s="7" t="s">
        <v>3</v>
      </c>
      <c r="L54" s="26">
        <f t="shared" si="0"/>
        <v>12</v>
      </c>
      <c r="M54" s="7">
        <v>1</v>
      </c>
      <c r="N54" s="7">
        <v>1</v>
      </c>
      <c r="O54" s="7">
        <v>1</v>
      </c>
      <c r="P54" s="7">
        <v>1</v>
      </c>
      <c r="Q54" s="7">
        <v>1</v>
      </c>
      <c r="R54" s="7">
        <v>1</v>
      </c>
      <c r="S54" s="7">
        <v>1</v>
      </c>
      <c r="T54" s="7">
        <v>1</v>
      </c>
      <c r="U54" s="7">
        <v>1</v>
      </c>
      <c r="V54" s="7">
        <v>1</v>
      </c>
      <c r="W54" s="7">
        <v>1</v>
      </c>
      <c r="X54" s="7">
        <v>1</v>
      </c>
      <c r="Y54" s="35">
        <v>0.1</v>
      </c>
    </row>
    <row r="55" spans="1:25" ht="51" hidden="1" x14ac:dyDescent="0.3">
      <c r="A55" s="7" t="s">
        <v>96</v>
      </c>
      <c r="B55" s="7" t="s">
        <v>588</v>
      </c>
      <c r="C55" s="7" t="s">
        <v>450</v>
      </c>
      <c r="D55" s="7" t="s">
        <v>691</v>
      </c>
      <c r="E55" s="7" t="s">
        <v>277</v>
      </c>
      <c r="F55" s="6"/>
      <c r="G55" s="7" t="s">
        <v>411</v>
      </c>
      <c r="H55" s="7" t="s">
        <v>287</v>
      </c>
      <c r="I55" s="7" t="s">
        <v>288</v>
      </c>
      <c r="J55" s="7" t="s">
        <v>282</v>
      </c>
      <c r="K55" s="7" t="s">
        <v>3</v>
      </c>
      <c r="L55" s="26">
        <f t="shared" si="0"/>
        <v>24</v>
      </c>
      <c r="M55" s="7">
        <v>2</v>
      </c>
      <c r="N55" s="7">
        <v>2</v>
      </c>
      <c r="O55" s="7">
        <v>2</v>
      </c>
      <c r="P55" s="7">
        <v>2</v>
      </c>
      <c r="Q55" s="7">
        <v>2</v>
      </c>
      <c r="R55" s="7">
        <v>2</v>
      </c>
      <c r="S55" s="7">
        <v>2</v>
      </c>
      <c r="T55" s="7">
        <v>2</v>
      </c>
      <c r="U55" s="7">
        <v>2</v>
      </c>
      <c r="V55" s="7">
        <v>2</v>
      </c>
      <c r="W55" s="7">
        <v>2</v>
      </c>
      <c r="X55" s="7">
        <v>2</v>
      </c>
      <c r="Y55" s="35">
        <v>0.05</v>
      </c>
    </row>
    <row r="56" spans="1:25" ht="51" hidden="1" x14ac:dyDescent="0.3">
      <c r="A56" s="7" t="s">
        <v>96</v>
      </c>
      <c r="B56" s="7" t="s">
        <v>588</v>
      </c>
      <c r="C56" s="7" t="s">
        <v>450</v>
      </c>
      <c r="D56" s="7" t="s">
        <v>691</v>
      </c>
      <c r="E56" s="7" t="s">
        <v>275</v>
      </c>
      <c r="F56" s="6"/>
      <c r="G56" s="7" t="s">
        <v>409</v>
      </c>
      <c r="H56" s="7" t="s">
        <v>108</v>
      </c>
      <c r="I56" s="7" t="s">
        <v>285</v>
      </c>
      <c r="J56" s="7" t="s">
        <v>282</v>
      </c>
      <c r="K56" s="7" t="s">
        <v>3</v>
      </c>
      <c r="L56" s="26">
        <f t="shared" si="0"/>
        <v>12</v>
      </c>
      <c r="M56" s="7">
        <v>1</v>
      </c>
      <c r="N56" s="7">
        <v>1</v>
      </c>
      <c r="O56" s="7">
        <v>1</v>
      </c>
      <c r="P56" s="7">
        <v>1</v>
      </c>
      <c r="Q56" s="7">
        <v>1</v>
      </c>
      <c r="R56" s="7">
        <v>1</v>
      </c>
      <c r="S56" s="7">
        <v>1</v>
      </c>
      <c r="T56" s="7">
        <v>1</v>
      </c>
      <c r="U56" s="7">
        <v>1</v>
      </c>
      <c r="V56" s="7">
        <v>1</v>
      </c>
      <c r="W56" s="7">
        <v>1</v>
      </c>
      <c r="X56" s="7">
        <v>1</v>
      </c>
      <c r="Y56" s="35">
        <v>0.1</v>
      </c>
    </row>
    <row r="57" spans="1:25" ht="51" hidden="1" x14ac:dyDescent="0.3">
      <c r="A57" s="7" t="s">
        <v>96</v>
      </c>
      <c r="B57" s="7" t="s">
        <v>588</v>
      </c>
      <c r="C57" s="7" t="s">
        <v>450</v>
      </c>
      <c r="D57" s="7" t="s">
        <v>691</v>
      </c>
      <c r="E57" s="7" t="s">
        <v>279</v>
      </c>
      <c r="F57" s="6"/>
      <c r="G57" s="7" t="s">
        <v>290</v>
      </c>
      <c r="H57" s="7" t="s">
        <v>414</v>
      </c>
      <c r="I57" s="7" t="s">
        <v>290</v>
      </c>
      <c r="J57" s="7" t="s">
        <v>282</v>
      </c>
      <c r="K57" s="7" t="s">
        <v>3</v>
      </c>
      <c r="L57" s="26">
        <f t="shared" si="0"/>
        <v>12</v>
      </c>
      <c r="M57" s="7">
        <v>1</v>
      </c>
      <c r="N57" s="7">
        <v>1</v>
      </c>
      <c r="O57" s="7">
        <v>1</v>
      </c>
      <c r="P57" s="7">
        <v>1</v>
      </c>
      <c r="Q57" s="7">
        <v>1</v>
      </c>
      <c r="R57" s="7">
        <v>1</v>
      </c>
      <c r="S57" s="7">
        <v>1</v>
      </c>
      <c r="T57" s="7">
        <v>1</v>
      </c>
      <c r="U57" s="7">
        <v>1</v>
      </c>
      <c r="V57" s="7">
        <v>1</v>
      </c>
      <c r="W57" s="7">
        <v>1</v>
      </c>
      <c r="X57" s="7">
        <v>1</v>
      </c>
      <c r="Y57" s="35">
        <v>7.0000000000000007E-2</v>
      </c>
    </row>
    <row r="58" spans="1:25" ht="51" hidden="1" x14ac:dyDescent="0.3">
      <c r="A58" s="7" t="s">
        <v>96</v>
      </c>
      <c r="B58" s="7" t="s">
        <v>588</v>
      </c>
      <c r="C58" s="7" t="s">
        <v>450</v>
      </c>
      <c r="D58" s="7" t="s">
        <v>691</v>
      </c>
      <c r="E58" s="7" t="s">
        <v>278</v>
      </c>
      <c r="F58" s="6"/>
      <c r="G58" s="7" t="s">
        <v>412</v>
      </c>
      <c r="H58" s="7" t="s">
        <v>413</v>
      </c>
      <c r="I58" s="7" t="s">
        <v>289</v>
      </c>
      <c r="J58" s="7" t="s">
        <v>282</v>
      </c>
      <c r="K58" s="7" t="s">
        <v>3</v>
      </c>
      <c r="L58" s="26">
        <f t="shared" si="0"/>
        <v>12</v>
      </c>
      <c r="M58" s="7">
        <v>1</v>
      </c>
      <c r="N58" s="7">
        <v>1</v>
      </c>
      <c r="O58" s="7">
        <v>1</v>
      </c>
      <c r="P58" s="7">
        <v>1</v>
      </c>
      <c r="Q58" s="7">
        <v>1</v>
      </c>
      <c r="R58" s="7">
        <v>1</v>
      </c>
      <c r="S58" s="7">
        <v>1</v>
      </c>
      <c r="T58" s="7">
        <v>1</v>
      </c>
      <c r="U58" s="7">
        <v>1</v>
      </c>
      <c r="V58" s="7">
        <v>1</v>
      </c>
      <c r="W58" s="7">
        <v>1</v>
      </c>
      <c r="X58" s="7">
        <v>1</v>
      </c>
      <c r="Y58" s="35">
        <v>0.1</v>
      </c>
    </row>
    <row r="59" spans="1:25" ht="51" hidden="1" x14ac:dyDescent="0.3">
      <c r="A59" s="7" t="s">
        <v>96</v>
      </c>
      <c r="B59" s="7" t="s">
        <v>588</v>
      </c>
      <c r="C59" s="7" t="s">
        <v>450</v>
      </c>
      <c r="D59" s="7" t="s">
        <v>691</v>
      </c>
      <c r="E59" s="7" t="s">
        <v>274</v>
      </c>
      <c r="F59" s="6"/>
      <c r="G59" s="7" t="s">
        <v>284</v>
      </c>
      <c r="H59" s="7" t="s">
        <v>108</v>
      </c>
      <c r="I59" s="7" t="s">
        <v>284</v>
      </c>
      <c r="J59" s="7" t="s">
        <v>282</v>
      </c>
      <c r="K59" s="7" t="s">
        <v>3</v>
      </c>
      <c r="L59" s="26">
        <f t="shared" si="0"/>
        <v>12</v>
      </c>
      <c r="M59" s="7">
        <v>1</v>
      </c>
      <c r="N59" s="7">
        <v>1</v>
      </c>
      <c r="O59" s="7">
        <v>1</v>
      </c>
      <c r="P59" s="7">
        <v>1</v>
      </c>
      <c r="Q59" s="7">
        <v>1</v>
      </c>
      <c r="R59" s="7">
        <v>1</v>
      </c>
      <c r="S59" s="7">
        <v>1</v>
      </c>
      <c r="T59" s="7">
        <v>1</v>
      </c>
      <c r="U59" s="7">
        <v>1</v>
      </c>
      <c r="V59" s="7">
        <v>1</v>
      </c>
      <c r="W59" s="7">
        <v>1</v>
      </c>
      <c r="X59" s="7">
        <v>1</v>
      </c>
      <c r="Y59" s="35">
        <v>0.1</v>
      </c>
    </row>
    <row r="60" spans="1:25" ht="51" hidden="1" x14ac:dyDescent="0.3">
      <c r="A60" s="7" t="s">
        <v>96</v>
      </c>
      <c r="B60" s="7" t="s">
        <v>588</v>
      </c>
      <c r="C60" s="7" t="s">
        <v>450</v>
      </c>
      <c r="D60" s="7" t="s">
        <v>691</v>
      </c>
      <c r="E60" s="7" t="s">
        <v>276</v>
      </c>
      <c r="F60" s="6"/>
      <c r="G60" s="7" t="s">
        <v>410</v>
      </c>
      <c r="H60" s="7" t="s">
        <v>108</v>
      </c>
      <c r="I60" s="7" t="s">
        <v>286</v>
      </c>
      <c r="J60" s="7" t="s">
        <v>282</v>
      </c>
      <c r="K60" s="7" t="s">
        <v>3</v>
      </c>
      <c r="L60" s="26">
        <f t="shared" si="0"/>
        <v>12</v>
      </c>
      <c r="M60" s="7">
        <v>1</v>
      </c>
      <c r="N60" s="7">
        <v>1</v>
      </c>
      <c r="O60" s="7">
        <v>1</v>
      </c>
      <c r="P60" s="7">
        <v>1</v>
      </c>
      <c r="Q60" s="7">
        <v>1</v>
      </c>
      <c r="R60" s="7">
        <v>1</v>
      </c>
      <c r="S60" s="7">
        <v>1</v>
      </c>
      <c r="T60" s="7">
        <v>1</v>
      </c>
      <c r="U60" s="7">
        <v>1</v>
      </c>
      <c r="V60" s="7">
        <v>1</v>
      </c>
      <c r="W60" s="7">
        <v>1</v>
      </c>
      <c r="X60" s="7">
        <v>1</v>
      </c>
      <c r="Y60" s="35">
        <v>0.1</v>
      </c>
    </row>
    <row r="61" spans="1:25" ht="51" hidden="1" x14ac:dyDescent="0.3">
      <c r="A61" s="7" t="s">
        <v>96</v>
      </c>
      <c r="B61" s="7" t="s">
        <v>588</v>
      </c>
      <c r="C61" s="7" t="s">
        <v>450</v>
      </c>
      <c r="D61" s="7" t="s">
        <v>691</v>
      </c>
      <c r="E61" s="7" t="s">
        <v>272</v>
      </c>
      <c r="F61" s="6"/>
      <c r="G61" s="7" t="s">
        <v>408</v>
      </c>
      <c r="H61" s="7" t="s">
        <v>108</v>
      </c>
      <c r="I61" s="7" t="s">
        <v>281</v>
      </c>
      <c r="J61" s="7" t="s">
        <v>282</v>
      </c>
      <c r="K61" s="7" t="s">
        <v>3</v>
      </c>
      <c r="L61" s="26">
        <f t="shared" si="0"/>
        <v>48</v>
      </c>
      <c r="M61" s="7">
        <v>4</v>
      </c>
      <c r="N61" s="7">
        <v>4</v>
      </c>
      <c r="O61" s="7">
        <v>4</v>
      </c>
      <c r="P61" s="7">
        <v>4</v>
      </c>
      <c r="Q61" s="7">
        <v>4</v>
      </c>
      <c r="R61" s="7">
        <v>4</v>
      </c>
      <c r="S61" s="7">
        <v>4</v>
      </c>
      <c r="T61" s="7">
        <v>4</v>
      </c>
      <c r="U61" s="7">
        <v>4</v>
      </c>
      <c r="V61" s="7">
        <v>4</v>
      </c>
      <c r="W61" s="7">
        <v>4</v>
      </c>
      <c r="X61" s="7">
        <v>4</v>
      </c>
      <c r="Y61" s="35">
        <v>0.1</v>
      </c>
    </row>
    <row r="62" spans="1:25" ht="51" hidden="1" x14ac:dyDescent="0.3">
      <c r="A62" s="7" t="s">
        <v>96</v>
      </c>
      <c r="B62" s="7" t="s">
        <v>588</v>
      </c>
      <c r="C62" s="7" t="s">
        <v>450</v>
      </c>
      <c r="D62" s="7" t="s">
        <v>692</v>
      </c>
      <c r="E62" s="7" t="s">
        <v>205</v>
      </c>
      <c r="F62" s="6" t="s">
        <v>206</v>
      </c>
      <c r="G62" s="7" t="s">
        <v>187</v>
      </c>
      <c r="H62" s="7" t="s">
        <v>3</v>
      </c>
      <c r="I62" s="7" t="s">
        <v>199</v>
      </c>
      <c r="J62" s="7" t="s">
        <v>187</v>
      </c>
      <c r="K62" s="7" t="s">
        <v>3</v>
      </c>
      <c r="L62" s="26">
        <f t="shared" si="0"/>
        <v>10</v>
      </c>
      <c r="M62" s="7">
        <v>0</v>
      </c>
      <c r="N62" s="7">
        <v>0</v>
      </c>
      <c r="O62" s="7">
        <v>1</v>
      </c>
      <c r="P62" s="7">
        <v>1</v>
      </c>
      <c r="Q62" s="7">
        <v>1</v>
      </c>
      <c r="R62" s="7">
        <v>1</v>
      </c>
      <c r="S62" s="7">
        <v>1</v>
      </c>
      <c r="T62" s="7">
        <v>1</v>
      </c>
      <c r="U62" s="7">
        <v>1</v>
      </c>
      <c r="V62" s="7">
        <v>1</v>
      </c>
      <c r="W62" s="7">
        <v>1</v>
      </c>
      <c r="X62" s="7">
        <v>1</v>
      </c>
      <c r="Y62" s="35">
        <v>0.15</v>
      </c>
    </row>
    <row r="63" spans="1:25" ht="51" hidden="1" x14ac:dyDescent="0.3">
      <c r="A63" s="7" t="s">
        <v>96</v>
      </c>
      <c r="B63" s="7" t="s">
        <v>588</v>
      </c>
      <c r="C63" s="7" t="s">
        <v>450</v>
      </c>
      <c r="D63" s="7" t="s">
        <v>692</v>
      </c>
      <c r="E63" s="7" t="s">
        <v>183</v>
      </c>
      <c r="F63" s="6" t="s">
        <v>184</v>
      </c>
      <c r="G63" s="7" t="s">
        <v>185</v>
      </c>
      <c r="H63" s="7" t="s">
        <v>111</v>
      </c>
      <c r="I63" s="7" t="s">
        <v>186</v>
      </c>
      <c r="J63" s="7" t="s">
        <v>187</v>
      </c>
      <c r="K63" s="7" t="s">
        <v>3</v>
      </c>
      <c r="L63" s="26">
        <f t="shared" si="0"/>
        <v>4</v>
      </c>
      <c r="M63" s="7">
        <v>0</v>
      </c>
      <c r="N63" s="7">
        <v>0</v>
      </c>
      <c r="O63" s="7">
        <v>1</v>
      </c>
      <c r="P63" s="7">
        <v>0</v>
      </c>
      <c r="Q63" s="7">
        <v>0</v>
      </c>
      <c r="R63" s="7">
        <v>1</v>
      </c>
      <c r="S63" s="7">
        <v>0</v>
      </c>
      <c r="T63" s="7">
        <v>0</v>
      </c>
      <c r="U63" s="7">
        <v>1</v>
      </c>
      <c r="V63" s="7">
        <v>0</v>
      </c>
      <c r="W63" s="7">
        <v>0</v>
      </c>
      <c r="X63" s="7">
        <v>1</v>
      </c>
      <c r="Y63" s="35">
        <v>0.2</v>
      </c>
    </row>
    <row r="64" spans="1:25" ht="51" hidden="1" x14ac:dyDescent="0.3">
      <c r="A64" s="7" t="s">
        <v>96</v>
      </c>
      <c r="B64" s="7" t="s">
        <v>588</v>
      </c>
      <c r="C64" s="7" t="s">
        <v>450</v>
      </c>
      <c r="D64" s="7" t="s">
        <v>694</v>
      </c>
      <c r="E64" s="7" t="s">
        <v>201</v>
      </c>
      <c r="F64" s="6"/>
      <c r="G64" s="7" t="s">
        <v>202</v>
      </c>
      <c r="H64" s="7" t="s">
        <v>203</v>
      </c>
      <c r="I64" s="7" t="s">
        <v>204</v>
      </c>
      <c r="J64" s="7" t="s">
        <v>187</v>
      </c>
      <c r="K64" s="7" t="s">
        <v>3</v>
      </c>
      <c r="L64" s="26">
        <f t="shared" si="0"/>
        <v>2</v>
      </c>
      <c r="M64" s="7">
        <v>0</v>
      </c>
      <c r="N64" s="7">
        <v>0</v>
      </c>
      <c r="O64" s="7">
        <v>0</v>
      </c>
      <c r="P64" s="7">
        <v>0</v>
      </c>
      <c r="Q64" s="7">
        <v>0</v>
      </c>
      <c r="R64" s="7">
        <v>1</v>
      </c>
      <c r="S64" s="7">
        <v>0</v>
      </c>
      <c r="T64" s="7">
        <v>0</v>
      </c>
      <c r="U64" s="7">
        <v>0</v>
      </c>
      <c r="V64" s="7">
        <v>0</v>
      </c>
      <c r="W64" s="7">
        <v>0</v>
      </c>
      <c r="X64" s="7">
        <v>1</v>
      </c>
      <c r="Y64" s="35">
        <v>0.1</v>
      </c>
    </row>
    <row r="65" spans="1:25" ht="51" hidden="1" x14ac:dyDescent="0.3">
      <c r="A65" s="7" t="s">
        <v>96</v>
      </c>
      <c r="B65" s="7" t="s">
        <v>588</v>
      </c>
      <c r="C65" s="7" t="s">
        <v>450</v>
      </c>
      <c r="D65" s="7" t="s">
        <v>693</v>
      </c>
      <c r="E65" s="7" t="s">
        <v>189</v>
      </c>
      <c r="F65" s="6" t="s">
        <v>190</v>
      </c>
      <c r="G65" s="7" t="s">
        <v>191</v>
      </c>
      <c r="H65" s="7" t="s">
        <v>44</v>
      </c>
      <c r="I65" s="7" t="s">
        <v>44</v>
      </c>
      <c r="J65" s="7" t="s">
        <v>187</v>
      </c>
      <c r="K65" s="7" t="s">
        <v>3</v>
      </c>
      <c r="L65" s="26">
        <f t="shared" si="0"/>
        <v>12</v>
      </c>
      <c r="M65" s="7">
        <v>1</v>
      </c>
      <c r="N65" s="7">
        <v>1</v>
      </c>
      <c r="O65" s="7">
        <v>1</v>
      </c>
      <c r="P65" s="7">
        <v>1</v>
      </c>
      <c r="Q65" s="7">
        <v>1</v>
      </c>
      <c r="R65" s="7">
        <v>1</v>
      </c>
      <c r="S65" s="7">
        <v>1</v>
      </c>
      <c r="T65" s="7">
        <v>1</v>
      </c>
      <c r="U65" s="7">
        <v>1</v>
      </c>
      <c r="V65" s="7">
        <v>1</v>
      </c>
      <c r="W65" s="7">
        <v>1</v>
      </c>
      <c r="X65" s="7">
        <v>1</v>
      </c>
      <c r="Y65" s="35">
        <v>0.2</v>
      </c>
    </row>
    <row r="66" spans="1:25" ht="63.75" hidden="1" x14ac:dyDescent="0.3">
      <c r="A66" s="7" t="s">
        <v>96</v>
      </c>
      <c r="B66" s="7" t="s">
        <v>588</v>
      </c>
      <c r="C66" s="7" t="s">
        <v>450</v>
      </c>
      <c r="D66" s="7" t="s">
        <v>693</v>
      </c>
      <c r="E66" s="7" t="s">
        <v>192</v>
      </c>
      <c r="F66" s="6" t="s">
        <v>193</v>
      </c>
      <c r="G66" s="7" t="s">
        <v>194</v>
      </c>
      <c r="H66" s="7" t="s">
        <v>108</v>
      </c>
      <c r="I66" s="7" t="s">
        <v>195</v>
      </c>
      <c r="J66" s="7" t="s">
        <v>187</v>
      </c>
      <c r="K66" s="7" t="s">
        <v>3</v>
      </c>
      <c r="L66" s="26">
        <f t="shared" si="0"/>
        <v>12</v>
      </c>
      <c r="M66" s="7">
        <v>1</v>
      </c>
      <c r="N66" s="7">
        <v>1</v>
      </c>
      <c r="O66" s="7">
        <v>1</v>
      </c>
      <c r="P66" s="7">
        <v>1</v>
      </c>
      <c r="Q66" s="7">
        <v>1</v>
      </c>
      <c r="R66" s="7">
        <v>1</v>
      </c>
      <c r="S66" s="7">
        <v>1</v>
      </c>
      <c r="T66" s="7">
        <v>1</v>
      </c>
      <c r="U66" s="7">
        <v>1</v>
      </c>
      <c r="V66" s="7">
        <v>1</v>
      </c>
      <c r="W66" s="7">
        <v>1</v>
      </c>
      <c r="X66" s="7">
        <v>1</v>
      </c>
      <c r="Y66" s="35">
        <v>0.15</v>
      </c>
    </row>
    <row r="67" spans="1:25" ht="51" hidden="1" x14ac:dyDescent="0.3">
      <c r="A67" s="7" t="s">
        <v>96</v>
      </c>
      <c r="B67" s="7" t="s">
        <v>588</v>
      </c>
      <c r="C67" s="7" t="s">
        <v>450</v>
      </c>
      <c r="D67" s="7" t="s">
        <v>693</v>
      </c>
      <c r="E67" s="7" t="s">
        <v>196</v>
      </c>
      <c r="F67" s="6" t="s">
        <v>197</v>
      </c>
      <c r="G67" s="7" t="s">
        <v>422</v>
      </c>
      <c r="H67" s="7" t="s">
        <v>198</v>
      </c>
      <c r="I67" s="7" t="s">
        <v>199</v>
      </c>
      <c r="J67" s="7" t="s">
        <v>187</v>
      </c>
      <c r="K67" s="7" t="s">
        <v>3</v>
      </c>
      <c r="L67" s="26">
        <f t="shared" ref="L67:L130" si="1">SUM(M67:X67)</f>
        <v>10</v>
      </c>
      <c r="M67" s="7">
        <v>0</v>
      </c>
      <c r="N67" s="7">
        <v>0</v>
      </c>
      <c r="O67" s="7">
        <v>1</v>
      </c>
      <c r="P67" s="7">
        <v>1</v>
      </c>
      <c r="Q67" s="7">
        <v>1</v>
      </c>
      <c r="R67" s="7">
        <v>1</v>
      </c>
      <c r="S67" s="7">
        <v>1</v>
      </c>
      <c r="T67" s="7">
        <v>1</v>
      </c>
      <c r="U67" s="7">
        <v>1</v>
      </c>
      <c r="V67" s="7">
        <v>1</v>
      </c>
      <c r="W67" s="7">
        <v>1</v>
      </c>
      <c r="X67" s="7">
        <v>1</v>
      </c>
      <c r="Y67" s="35">
        <v>0.1</v>
      </c>
    </row>
    <row r="68" spans="1:25" ht="51" hidden="1" x14ac:dyDescent="0.3">
      <c r="A68" s="7" t="s">
        <v>96</v>
      </c>
      <c r="B68" s="7" t="s">
        <v>588</v>
      </c>
      <c r="C68" s="7" t="s">
        <v>450</v>
      </c>
      <c r="D68" s="7" t="s">
        <v>726</v>
      </c>
      <c r="E68" s="7" t="s">
        <v>403</v>
      </c>
      <c r="F68" s="6" t="s">
        <v>50</v>
      </c>
      <c r="G68" s="7" t="s">
        <v>139</v>
      </c>
      <c r="H68" s="7" t="s">
        <v>3</v>
      </c>
      <c r="I68" s="7" t="s">
        <v>153</v>
      </c>
      <c r="J68" s="7" t="s">
        <v>139</v>
      </c>
      <c r="K68" s="7" t="s">
        <v>3</v>
      </c>
      <c r="L68" s="26">
        <f t="shared" si="1"/>
        <v>12</v>
      </c>
      <c r="M68" s="7">
        <v>1</v>
      </c>
      <c r="N68" s="7">
        <v>1</v>
      </c>
      <c r="O68" s="7">
        <v>1</v>
      </c>
      <c r="P68" s="7">
        <v>1</v>
      </c>
      <c r="Q68" s="7">
        <v>1</v>
      </c>
      <c r="R68" s="7">
        <v>1</v>
      </c>
      <c r="S68" s="7">
        <v>1</v>
      </c>
      <c r="T68" s="7">
        <v>1</v>
      </c>
      <c r="U68" s="7">
        <v>1</v>
      </c>
      <c r="V68" s="7">
        <v>1</v>
      </c>
      <c r="W68" s="7">
        <v>1</v>
      </c>
      <c r="X68" s="7">
        <v>1</v>
      </c>
      <c r="Y68" s="35">
        <v>0.08</v>
      </c>
    </row>
    <row r="69" spans="1:25" ht="51" hidden="1" x14ac:dyDescent="0.3">
      <c r="A69" s="7" t="s">
        <v>96</v>
      </c>
      <c r="B69" s="7" t="s">
        <v>588</v>
      </c>
      <c r="C69" s="7" t="s">
        <v>450</v>
      </c>
      <c r="D69" s="7" t="s">
        <v>727</v>
      </c>
      <c r="E69" s="7" t="s">
        <v>135</v>
      </c>
      <c r="F69" s="6"/>
      <c r="G69" s="7" t="s">
        <v>136</v>
      </c>
      <c r="H69" s="7" t="s">
        <v>137</v>
      </c>
      <c r="I69" s="7" t="s">
        <v>138</v>
      </c>
      <c r="J69" s="7" t="s">
        <v>139</v>
      </c>
      <c r="K69" s="7" t="s">
        <v>3</v>
      </c>
      <c r="L69" s="26">
        <f t="shared" si="1"/>
        <v>5</v>
      </c>
      <c r="M69" s="7">
        <v>0</v>
      </c>
      <c r="N69" s="7">
        <v>0</v>
      </c>
      <c r="O69" s="7">
        <v>1</v>
      </c>
      <c r="P69" s="7">
        <v>0</v>
      </c>
      <c r="Q69" s="7">
        <v>1</v>
      </c>
      <c r="R69" s="7">
        <v>0</v>
      </c>
      <c r="S69" s="7">
        <v>1</v>
      </c>
      <c r="T69" s="7">
        <v>0</v>
      </c>
      <c r="U69" s="7">
        <v>1</v>
      </c>
      <c r="V69" s="7">
        <v>0</v>
      </c>
      <c r="W69" s="7">
        <v>1</v>
      </c>
      <c r="X69" s="7">
        <v>0</v>
      </c>
      <c r="Y69" s="35">
        <v>0.1</v>
      </c>
    </row>
    <row r="70" spans="1:25" ht="51" hidden="1" x14ac:dyDescent="0.3">
      <c r="A70" s="7" t="s">
        <v>96</v>
      </c>
      <c r="B70" s="7" t="s">
        <v>588</v>
      </c>
      <c r="C70" s="7" t="s">
        <v>450</v>
      </c>
      <c r="D70" s="7" t="s">
        <v>727</v>
      </c>
      <c r="E70" s="7" t="s">
        <v>140</v>
      </c>
      <c r="F70" s="6"/>
      <c r="G70" s="7" t="s">
        <v>141</v>
      </c>
      <c r="H70" s="7" t="s">
        <v>142</v>
      </c>
      <c r="I70" s="7" t="s">
        <v>142</v>
      </c>
      <c r="J70" s="7" t="s">
        <v>139</v>
      </c>
      <c r="K70" s="7" t="s">
        <v>3</v>
      </c>
      <c r="L70" s="26">
        <f t="shared" si="1"/>
        <v>1</v>
      </c>
      <c r="M70" s="7">
        <v>1</v>
      </c>
      <c r="N70" s="7">
        <v>0</v>
      </c>
      <c r="O70" s="7">
        <v>0</v>
      </c>
      <c r="P70" s="7">
        <v>0</v>
      </c>
      <c r="Q70" s="7">
        <v>0</v>
      </c>
      <c r="R70" s="7">
        <v>0</v>
      </c>
      <c r="S70" s="7">
        <v>0</v>
      </c>
      <c r="T70" s="7">
        <v>0</v>
      </c>
      <c r="U70" s="7">
        <v>0</v>
      </c>
      <c r="V70" s="7">
        <v>0</v>
      </c>
      <c r="W70" s="7">
        <v>0</v>
      </c>
      <c r="X70" s="7">
        <v>0</v>
      </c>
      <c r="Y70" s="35">
        <v>0.05</v>
      </c>
    </row>
    <row r="71" spans="1:25" ht="51" hidden="1" x14ac:dyDescent="0.3">
      <c r="A71" s="7" t="s">
        <v>96</v>
      </c>
      <c r="B71" s="7" t="s">
        <v>588</v>
      </c>
      <c r="C71" s="7" t="s">
        <v>450</v>
      </c>
      <c r="D71" s="7" t="s">
        <v>727</v>
      </c>
      <c r="E71" s="7" t="s">
        <v>143</v>
      </c>
      <c r="F71" s="6"/>
      <c r="G71" s="7" t="s">
        <v>144</v>
      </c>
      <c r="H71" s="7" t="s">
        <v>590</v>
      </c>
      <c r="I71" s="7" t="s">
        <v>145</v>
      </c>
      <c r="J71" s="7" t="s">
        <v>139</v>
      </c>
      <c r="K71" s="7" t="s">
        <v>3</v>
      </c>
      <c r="L71" s="26">
        <f t="shared" si="1"/>
        <v>10</v>
      </c>
      <c r="M71" s="7">
        <v>0</v>
      </c>
      <c r="N71" s="7">
        <v>0</v>
      </c>
      <c r="O71" s="7">
        <v>1</v>
      </c>
      <c r="P71" s="7">
        <v>1</v>
      </c>
      <c r="Q71" s="7">
        <v>1</v>
      </c>
      <c r="R71" s="7">
        <v>1</v>
      </c>
      <c r="S71" s="7">
        <v>1</v>
      </c>
      <c r="T71" s="7">
        <v>1</v>
      </c>
      <c r="U71" s="7">
        <v>1</v>
      </c>
      <c r="V71" s="7">
        <v>1</v>
      </c>
      <c r="W71" s="7">
        <v>1</v>
      </c>
      <c r="X71" s="7">
        <v>1</v>
      </c>
      <c r="Y71" s="35">
        <v>0.3</v>
      </c>
    </row>
    <row r="72" spans="1:25" ht="51" hidden="1" x14ac:dyDescent="0.3">
      <c r="A72" s="7" t="s">
        <v>96</v>
      </c>
      <c r="B72" s="7" t="s">
        <v>588</v>
      </c>
      <c r="C72" s="7" t="s">
        <v>450</v>
      </c>
      <c r="D72" s="7" t="s">
        <v>727</v>
      </c>
      <c r="E72" s="7" t="s">
        <v>146</v>
      </c>
      <c r="F72" s="6"/>
      <c r="G72" s="7" t="s">
        <v>147</v>
      </c>
      <c r="H72" s="7" t="s">
        <v>394</v>
      </c>
      <c r="I72" s="7" t="s">
        <v>402</v>
      </c>
      <c r="J72" s="7" t="s">
        <v>139</v>
      </c>
      <c r="K72" s="7" t="s">
        <v>3</v>
      </c>
      <c r="L72" s="26">
        <f t="shared" si="1"/>
        <v>12</v>
      </c>
      <c r="M72" s="7">
        <v>1</v>
      </c>
      <c r="N72" s="7">
        <v>1</v>
      </c>
      <c r="O72" s="7">
        <v>1</v>
      </c>
      <c r="P72" s="7">
        <v>1</v>
      </c>
      <c r="Q72" s="7">
        <v>1</v>
      </c>
      <c r="R72" s="7">
        <v>1</v>
      </c>
      <c r="S72" s="7">
        <v>1</v>
      </c>
      <c r="T72" s="7">
        <v>1</v>
      </c>
      <c r="U72" s="7">
        <v>1</v>
      </c>
      <c r="V72" s="7">
        <v>1</v>
      </c>
      <c r="W72" s="7">
        <v>1</v>
      </c>
      <c r="X72" s="7">
        <v>1</v>
      </c>
      <c r="Y72" s="35">
        <v>0.2</v>
      </c>
    </row>
    <row r="73" spans="1:25" ht="51" hidden="1" x14ac:dyDescent="0.3">
      <c r="A73" s="7" t="s">
        <v>96</v>
      </c>
      <c r="B73" s="7" t="s">
        <v>588</v>
      </c>
      <c r="C73" s="7" t="s">
        <v>450</v>
      </c>
      <c r="D73" s="7" t="s">
        <v>727</v>
      </c>
      <c r="E73" s="7" t="s">
        <v>148</v>
      </c>
      <c r="F73" s="6"/>
      <c r="G73" s="7" t="s">
        <v>149</v>
      </c>
      <c r="H73" s="7" t="s">
        <v>244</v>
      </c>
      <c r="I73" s="7" t="s">
        <v>151</v>
      </c>
      <c r="J73" s="7" t="s">
        <v>139</v>
      </c>
      <c r="K73" s="7" t="s">
        <v>3</v>
      </c>
      <c r="L73" s="26">
        <f t="shared" si="1"/>
        <v>4</v>
      </c>
      <c r="M73" s="7">
        <v>0</v>
      </c>
      <c r="N73" s="7">
        <v>0</v>
      </c>
      <c r="O73" s="7">
        <v>1</v>
      </c>
      <c r="P73" s="7">
        <v>0</v>
      </c>
      <c r="Q73" s="7">
        <v>0</v>
      </c>
      <c r="R73" s="7">
        <v>1</v>
      </c>
      <c r="S73" s="7">
        <v>0</v>
      </c>
      <c r="T73" s="7">
        <v>0</v>
      </c>
      <c r="U73" s="7">
        <v>1</v>
      </c>
      <c r="V73" s="7">
        <v>0</v>
      </c>
      <c r="W73" s="7">
        <v>0</v>
      </c>
      <c r="X73" s="7">
        <v>1</v>
      </c>
      <c r="Y73" s="35">
        <v>0.08</v>
      </c>
    </row>
    <row r="74" spans="1:25" ht="63.75" hidden="1" x14ac:dyDescent="0.3">
      <c r="A74" s="7" t="s">
        <v>96</v>
      </c>
      <c r="B74" s="7" t="s">
        <v>588</v>
      </c>
      <c r="C74" s="7" t="s">
        <v>450</v>
      </c>
      <c r="D74" s="7" t="s">
        <v>728</v>
      </c>
      <c r="E74" s="7" t="s">
        <v>89</v>
      </c>
      <c r="F74" s="6"/>
      <c r="G74" s="7" t="s">
        <v>90</v>
      </c>
      <c r="H74" s="7" t="s">
        <v>91</v>
      </c>
      <c r="I74" s="7" t="s">
        <v>92</v>
      </c>
      <c r="J74" s="7" t="s">
        <v>67</v>
      </c>
      <c r="K74" s="7" t="s">
        <v>3</v>
      </c>
      <c r="L74" s="26">
        <f t="shared" si="1"/>
        <v>12</v>
      </c>
      <c r="M74" s="7">
        <v>1</v>
      </c>
      <c r="N74" s="7">
        <v>1</v>
      </c>
      <c r="O74" s="7">
        <v>1</v>
      </c>
      <c r="P74" s="7">
        <v>1</v>
      </c>
      <c r="Q74" s="7">
        <v>1</v>
      </c>
      <c r="R74" s="7">
        <v>1</v>
      </c>
      <c r="S74" s="7">
        <v>1</v>
      </c>
      <c r="T74" s="7">
        <v>1</v>
      </c>
      <c r="U74" s="7">
        <v>1</v>
      </c>
      <c r="V74" s="7">
        <v>1</v>
      </c>
      <c r="W74" s="7">
        <v>1</v>
      </c>
      <c r="X74" s="7">
        <v>1</v>
      </c>
      <c r="Y74" s="35">
        <v>8.8888888888888892E-2</v>
      </c>
    </row>
    <row r="75" spans="1:25" ht="63.75" hidden="1" x14ac:dyDescent="0.3">
      <c r="A75" s="7" t="s">
        <v>96</v>
      </c>
      <c r="B75" s="7" t="s">
        <v>588</v>
      </c>
      <c r="C75" s="7" t="s">
        <v>450</v>
      </c>
      <c r="D75" s="7" t="s">
        <v>728</v>
      </c>
      <c r="E75" s="7" t="s">
        <v>80</v>
      </c>
      <c r="F75" s="6" t="s">
        <v>81</v>
      </c>
      <c r="G75" s="7" t="s">
        <v>82</v>
      </c>
      <c r="H75" s="7" t="s">
        <v>83</v>
      </c>
      <c r="I75" s="7" t="s">
        <v>84</v>
      </c>
      <c r="J75" s="7" t="s">
        <v>67</v>
      </c>
      <c r="K75" s="7" t="s">
        <v>3</v>
      </c>
      <c r="L75" s="26">
        <f t="shared" si="1"/>
        <v>6</v>
      </c>
      <c r="M75" s="7">
        <v>0</v>
      </c>
      <c r="N75" s="7">
        <v>1</v>
      </c>
      <c r="O75" s="7">
        <v>0</v>
      </c>
      <c r="P75" s="7">
        <v>1</v>
      </c>
      <c r="Q75" s="7">
        <v>0</v>
      </c>
      <c r="R75" s="7">
        <v>1</v>
      </c>
      <c r="S75" s="7">
        <v>0</v>
      </c>
      <c r="T75" s="7">
        <v>1</v>
      </c>
      <c r="U75" s="7">
        <v>0</v>
      </c>
      <c r="V75" s="7">
        <v>1</v>
      </c>
      <c r="W75" s="7">
        <v>0</v>
      </c>
      <c r="X75" s="7">
        <v>1</v>
      </c>
      <c r="Y75" s="35">
        <v>4.4444444444444446E-2</v>
      </c>
    </row>
    <row r="76" spans="1:25" ht="63.75" hidden="1" x14ac:dyDescent="0.3">
      <c r="A76" s="7" t="s">
        <v>96</v>
      </c>
      <c r="B76" s="7" t="s">
        <v>588</v>
      </c>
      <c r="C76" s="7" t="s">
        <v>450</v>
      </c>
      <c r="D76" s="7" t="s">
        <v>728</v>
      </c>
      <c r="E76" s="7" t="s">
        <v>70</v>
      </c>
      <c r="F76" s="6" t="s">
        <v>393</v>
      </c>
      <c r="G76" s="7" t="s">
        <v>71</v>
      </c>
      <c r="H76" s="7" t="s">
        <v>72</v>
      </c>
      <c r="I76" s="7" t="s">
        <v>73</v>
      </c>
      <c r="J76" s="7" t="s">
        <v>67</v>
      </c>
      <c r="K76" s="7" t="s">
        <v>3</v>
      </c>
      <c r="L76" s="26">
        <f t="shared" si="1"/>
        <v>80</v>
      </c>
      <c r="M76" s="7">
        <v>0</v>
      </c>
      <c r="N76" s="7">
        <v>8</v>
      </c>
      <c r="O76" s="7">
        <v>8</v>
      </c>
      <c r="P76" s="7">
        <v>8</v>
      </c>
      <c r="Q76" s="7">
        <v>8</v>
      </c>
      <c r="R76" s="7">
        <v>8</v>
      </c>
      <c r="S76" s="7">
        <v>8</v>
      </c>
      <c r="T76" s="7">
        <v>8</v>
      </c>
      <c r="U76" s="7">
        <v>8</v>
      </c>
      <c r="V76" s="7">
        <v>8</v>
      </c>
      <c r="W76" s="7">
        <v>8</v>
      </c>
      <c r="X76" s="7">
        <v>0</v>
      </c>
      <c r="Y76" s="35">
        <v>7.407407407407407E-2</v>
      </c>
    </row>
    <row r="77" spans="1:25" ht="63.75" hidden="1" x14ac:dyDescent="0.3">
      <c r="A77" s="7" t="s">
        <v>96</v>
      </c>
      <c r="B77" s="7" t="s">
        <v>588</v>
      </c>
      <c r="C77" s="7" t="s">
        <v>450</v>
      </c>
      <c r="D77" s="7" t="s">
        <v>728</v>
      </c>
      <c r="E77" s="7" t="s">
        <v>77</v>
      </c>
      <c r="F77" s="6" t="s">
        <v>393</v>
      </c>
      <c r="G77" s="7" t="s">
        <v>71</v>
      </c>
      <c r="H77" s="7" t="s">
        <v>72</v>
      </c>
      <c r="I77" s="7" t="s">
        <v>78</v>
      </c>
      <c r="J77" s="7" t="s">
        <v>67</v>
      </c>
      <c r="K77" s="7" t="s">
        <v>3</v>
      </c>
      <c r="L77" s="26">
        <f t="shared" si="1"/>
        <v>150</v>
      </c>
      <c r="M77" s="7">
        <v>0</v>
      </c>
      <c r="N77" s="7">
        <v>15</v>
      </c>
      <c r="O77" s="7">
        <v>15</v>
      </c>
      <c r="P77" s="7">
        <v>15</v>
      </c>
      <c r="Q77" s="7">
        <v>15</v>
      </c>
      <c r="R77" s="7">
        <v>15</v>
      </c>
      <c r="S77" s="7">
        <v>15</v>
      </c>
      <c r="T77" s="7">
        <v>15</v>
      </c>
      <c r="U77" s="7">
        <v>15</v>
      </c>
      <c r="V77" s="7">
        <v>15</v>
      </c>
      <c r="W77" s="7">
        <v>15</v>
      </c>
      <c r="X77" s="7">
        <v>0</v>
      </c>
      <c r="Y77" s="35">
        <v>7.407407407407407E-2</v>
      </c>
    </row>
    <row r="78" spans="1:25" ht="63.75" hidden="1" x14ac:dyDescent="0.3">
      <c r="A78" s="7" t="s">
        <v>96</v>
      </c>
      <c r="B78" s="7" t="s">
        <v>588</v>
      </c>
      <c r="C78" s="7" t="s">
        <v>450</v>
      </c>
      <c r="D78" s="7" t="s">
        <v>728</v>
      </c>
      <c r="E78" s="7" t="s">
        <v>74</v>
      </c>
      <c r="F78" s="6" t="s">
        <v>393</v>
      </c>
      <c r="G78" s="7" t="s">
        <v>75</v>
      </c>
      <c r="H78" s="7" t="s">
        <v>76</v>
      </c>
      <c r="I78" s="7" t="s">
        <v>44</v>
      </c>
      <c r="J78" s="7" t="s">
        <v>67</v>
      </c>
      <c r="K78" s="7" t="s">
        <v>3</v>
      </c>
      <c r="L78" s="26">
        <f t="shared" si="1"/>
        <v>10</v>
      </c>
      <c r="M78" s="7">
        <v>0</v>
      </c>
      <c r="N78" s="7">
        <v>1</v>
      </c>
      <c r="O78" s="7">
        <v>1</v>
      </c>
      <c r="P78" s="7">
        <v>1</v>
      </c>
      <c r="Q78" s="7">
        <v>1</v>
      </c>
      <c r="R78" s="7">
        <v>1</v>
      </c>
      <c r="S78" s="7">
        <v>1</v>
      </c>
      <c r="T78" s="7">
        <v>1</v>
      </c>
      <c r="U78" s="7">
        <v>1</v>
      </c>
      <c r="V78" s="7">
        <v>1</v>
      </c>
      <c r="W78" s="7">
        <v>1</v>
      </c>
      <c r="X78" s="7">
        <v>0</v>
      </c>
      <c r="Y78" s="35">
        <v>7.407407407407407E-2</v>
      </c>
    </row>
    <row r="79" spans="1:25" ht="63.75" hidden="1" x14ac:dyDescent="0.3">
      <c r="A79" s="7" t="s">
        <v>96</v>
      </c>
      <c r="B79" s="7" t="s">
        <v>588</v>
      </c>
      <c r="C79" s="7" t="s">
        <v>450</v>
      </c>
      <c r="D79" s="7" t="s">
        <v>728</v>
      </c>
      <c r="E79" s="7" t="s">
        <v>79</v>
      </c>
      <c r="F79" s="6" t="s">
        <v>393</v>
      </c>
      <c r="G79" s="7" t="s">
        <v>75</v>
      </c>
      <c r="H79" s="7" t="s">
        <v>394</v>
      </c>
      <c r="I79" s="7" t="s">
        <v>44</v>
      </c>
      <c r="J79" s="7" t="s">
        <v>67</v>
      </c>
      <c r="K79" s="7" t="s">
        <v>3</v>
      </c>
      <c r="L79" s="26">
        <f t="shared" si="1"/>
        <v>10</v>
      </c>
      <c r="M79" s="7">
        <v>0</v>
      </c>
      <c r="N79" s="7">
        <v>1</v>
      </c>
      <c r="O79" s="7">
        <v>1</v>
      </c>
      <c r="P79" s="7">
        <v>1</v>
      </c>
      <c r="Q79" s="7">
        <v>1</v>
      </c>
      <c r="R79" s="7">
        <v>1</v>
      </c>
      <c r="S79" s="7">
        <v>1</v>
      </c>
      <c r="T79" s="7">
        <v>1</v>
      </c>
      <c r="U79" s="7">
        <v>1</v>
      </c>
      <c r="V79" s="7">
        <v>1</v>
      </c>
      <c r="W79" s="7">
        <v>1</v>
      </c>
      <c r="X79" s="7">
        <v>0</v>
      </c>
      <c r="Y79" s="35">
        <v>7.407407407407407E-2</v>
      </c>
    </row>
    <row r="80" spans="1:25" ht="63.75" hidden="1" x14ac:dyDescent="0.3">
      <c r="A80" s="7" t="s">
        <v>96</v>
      </c>
      <c r="B80" s="7" t="s">
        <v>588</v>
      </c>
      <c r="C80" s="7" t="s">
        <v>450</v>
      </c>
      <c r="D80" s="7" t="s">
        <v>728</v>
      </c>
      <c r="E80" s="7" t="s">
        <v>85</v>
      </c>
      <c r="F80" s="6"/>
      <c r="G80" s="7" t="s">
        <v>86</v>
      </c>
      <c r="H80" s="7" t="s">
        <v>87</v>
      </c>
      <c r="I80" s="7" t="s">
        <v>88</v>
      </c>
      <c r="J80" s="7" t="s">
        <v>67</v>
      </c>
      <c r="K80" s="7" t="s">
        <v>3</v>
      </c>
      <c r="L80" s="26">
        <f t="shared" si="1"/>
        <v>12</v>
      </c>
      <c r="M80" s="7">
        <v>1</v>
      </c>
      <c r="N80" s="7">
        <v>1</v>
      </c>
      <c r="O80" s="7">
        <v>1</v>
      </c>
      <c r="P80" s="7">
        <v>1</v>
      </c>
      <c r="Q80" s="7">
        <v>1</v>
      </c>
      <c r="R80" s="7">
        <v>1</v>
      </c>
      <c r="S80" s="7">
        <v>1</v>
      </c>
      <c r="T80" s="7">
        <v>1</v>
      </c>
      <c r="U80" s="7">
        <v>1</v>
      </c>
      <c r="V80" s="7">
        <v>1</v>
      </c>
      <c r="W80" s="7">
        <v>1</v>
      </c>
      <c r="X80" s="7">
        <v>1</v>
      </c>
      <c r="Y80" s="35">
        <v>8.8888888888888892E-2</v>
      </c>
    </row>
    <row r="81" spans="1:25" ht="63.75" hidden="1" x14ac:dyDescent="0.3">
      <c r="A81" s="7" t="s">
        <v>96</v>
      </c>
      <c r="B81" s="7" t="s">
        <v>588</v>
      </c>
      <c r="C81" s="7" t="s">
        <v>450</v>
      </c>
      <c r="D81" s="7" t="s">
        <v>728</v>
      </c>
      <c r="E81" s="7" t="s">
        <v>68</v>
      </c>
      <c r="F81" s="6" t="s">
        <v>393</v>
      </c>
      <c r="G81" s="7" t="s">
        <v>69</v>
      </c>
      <c r="H81" s="7" t="s">
        <v>44</v>
      </c>
      <c r="I81" s="7" t="s">
        <v>44</v>
      </c>
      <c r="J81" s="7" t="s">
        <v>67</v>
      </c>
      <c r="K81" s="7" t="s">
        <v>3</v>
      </c>
      <c r="L81" s="26">
        <f t="shared" si="1"/>
        <v>12</v>
      </c>
      <c r="M81" s="7">
        <v>1</v>
      </c>
      <c r="N81" s="7">
        <v>1</v>
      </c>
      <c r="O81" s="7">
        <v>1</v>
      </c>
      <c r="P81" s="7">
        <v>1</v>
      </c>
      <c r="Q81" s="7">
        <v>1</v>
      </c>
      <c r="R81" s="7">
        <v>1</v>
      </c>
      <c r="S81" s="7">
        <v>1</v>
      </c>
      <c r="T81" s="7">
        <v>1</v>
      </c>
      <c r="U81" s="7">
        <v>1</v>
      </c>
      <c r="V81" s="7">
        <v>1</v>
      </c>
      <c r="W81" s="7">
        <v>1</v>
      </c>
      <c r="X81" s="7">
        <v>1</v>
      </c>
      <c r="Y81" s="35">
        <v>8.8888888888888892E-2</v>
      </c>
    </row>
    <row r="82" spans="1:25" ht="76.5" hidden="1" x14ac:dyDescent="0.3">
      <c r="A82" s="7" t="s">
        <v>96</v>
      </c>
      <c r="B82" s="7" t="s">
        <v>588</v>
      </c>
      <c r="C82" s="7" t="s">
        <v>450</v>
      </c>
      <c r="D82" s="7" t="s">
        <v>728</v>
      </c>
      <c r="E82" s="7" t="s">
        <v>64</v>
      </c>
      <c r="F82" s="6" t="s">
        <v>393</v>
      </c>
      <c r="G82" s="7" t="s">
        <v>65</v>
      </c>
      <c r="H82" s="7" t="s">
        <v>43</v>
      </c>
      <c r="I82" s="7" t="s">
        <v>66</v>
      </c>
      <c r="J82" s="7" t="s">
        <v>67</v>
      </c>
      <c r="K82" s="7" t="s">
        <v>3</v>
      </c>
      <c r="L82" s="26">
        <f t="shared" si="1"/>
        <v>4.5</v>
      </c>
      <c r="M82" s="7">
        <v>0.4</v>
      </c>
      <c r="N82" s="7">
        <v>0.4</v>
      </c>
      <c r="O82" s="7">
        <v>0.3</v>
      </c>
      <c r="P82" s="7">
        <v>0.3</v>
      </c>
      <c r="Q82" s="7">
        <v>0.3</v>
      </c>
      <c r="R82" s="7">
        <v>0.4</v>
      </c>
      <c r="S82" s="7">
        <v>0.4</v>
      </c>
      <c r="T82" s="7">
        <v>0.4</v>
      </c>
      <c r="U82" s="7">
        <v>0.4</v>
      </c>
      <c r="V82" s="7">
        <v>0.4</v>
      </c>
      <c r="W82" s="7">
        <v>0.4</v>
      </c>
      <c r="X82" s="7">
        <v>0.4</v>
      </c>
      <c r="Y82" s="35">
        <v>8.8888888888888892E-2</v>
      </c>
    </row>
    <row r="83" spans="1:25" ht="89.25" hidden="1" x14ac:dyDescent="0.3">
      <c r="A83" s="7" t="s">
        <v>96</v>
      </c>
      <c r="B83" s="7" t="s">
        <v>588</v>
      </c>
      <c r="C83" s="7" t="s">
        <v>450</v>
      </c>
      <c r="D83" s="7" t="s">
        <v>729</v>
      </c>
      <c r="E83" s="7" t="s">
        <v>119</v>
      </c>
      <c r="F83" s="6"/>
      <c r="G83" s="7" t="s">
        <v>88</v>
      </c>
      <c r="H83" s="7" t="s">
        <v>120</v>
      </c>
      <c r="I83" s="7" t="s">
        <v>88</v>
      </c>
      <c r="J83" s="7" t="s">
        <v>116</v>
      </c>
      <c r="K83" s="7" t="s">
        <v>3</v>
      </c>
      <c r="L83" s="26">
        <f t="shared" si="1"/>
        <v>12</v>
      </c>
      <c r="M83" s="7">
        <v>1</v>
      </c>
      <c r="N83" s="7">
        <v>1</v>
      </c>
      <c r="O83" s="7">
        <v>1</v>
      </c>
      <c r="P83" s="7">
        <v>1</v>
      </c>
      <c r="Q83" s="7">
        <v>1</v>
      </c>
      <c r="R83" s="7">
        <v>1</v>
      </c>
      <c r="S83" s="7">
        <v>1</v>
      </c>
      <c r="T83" s="7">
        <v>1</v>
      </c>
      <c r="U83" s="7">
        <v>1</v>
      </c>
      <c r="V83" s="7">
        <v>1</v>
      </c>
      <c r="W83" s="7">
        <v>1</v>
      </c>
      <c r="X83" s="7">
        <v>1</v>
      </c>
      <c r="Y83" s="35">
        <v>0.2</v>
      </c>
    </row>
    <row r="84" spans="1:25" ht="51" hidden="1" x14ac:dyDescent="0.3">
      <c r="A84" s="7" t="s">
        <v>96</v>
      </c>
      <c r="B84" s="7" t="s">
        <v>588</v>
      </c>
      <c r="C84" s="7" t="s">
        <v>425</v>
      </c>
      <c r="D84" s="7" t="s">
        <v>695</v>
      </c>
      <c r="E84" s="7" t="s">
        <v>260</v>
      </c>
      <c r="F84" s="6"/>
      <c r="G84" s="7" t="s">
        <v>261</v>
      </c>
      <c r="H84" s="7" t="s">
        <v>43</v>
      </c>
      <c r="I84" s="7" t="s">
        <v>262</v>
      </c>
      <c r="J84" s="7" t="s">
        <v>256</v>
      </c>
      <c r="K84" s="7" t="s">
        <v>3</v>
      </c>
      <c r="L84" s="26">
        <f t="shared" si="1"/>
        <v>0.99999999999999989</v>
      </c>
      <c r="M84" s="7">
        <v>0</v>
      </c>
      <c r="N84" s="7">
        <v>0</v>
      </c>
      <c r="O84" s="7">
        <v>0.1</v>
      </c>
      <c r="P84" s="7">
        <v>0.1</v>
      </c>
      <c r="Q84" s="7">
        <v>0.1</v>
      </c>
      <c r="R84" s="7">
        <v>0.1</v>
      </c>
      <c r="S84" s="7">
        <v>0.1</v>
      </c>
      <c r="T84" s="7">
        <v>0.1</v>
      </c>
      <c r="U84" s="7">
        <v>0.1</v>
      </c>
      <c r="V84" s="7">
        <v>0.1</v>
      </c>
      <c r="W84" s="7">
        <v>0.1</v>
      </c>
      <c r="X84" s="7">
        <v>0.1</v>
      </c>
      <c r="Y84" s="35">
        <v>0.15</v>
      </c>
    </row>
    <row r="85" spans="1:25" ht="51" hidden="1" x14ac:dyDescent="0.3">
      <c r="A85" s="7" t="s">
        <v>96</v>
      </c>
      <c r="B85" s="7" t="s">
        <v>588</v>
      </c>
      <c r="C85" s="7" t="s">
        <v>425</v>
      </c>
      <c r="D85" s="7" t="s">
        <v>695</v>
      </c>
      <c r="E85" s="7" t="s">
        <v>263</v>
      </c>
      <c r="F85" s="6"/>
      <c r="G85" s="7" t="s">
        <v>264</v>
      </c>
      <c r="H85" s="7" t="s">
        <v>43</v>
      </c>
      <c r="I85" s="7" t="s">
        <v>265</v>
      </c>
      <c r="J85" s="7" t="s">
        <v>256</v>
      </c>
      <c r="K85" s="7" t="s">
        <v>3</v>
      </c>
      <c r="L85" s="26">
        <f t="shared" si="1"/>
        <v>1</v>
      </c>
      <c r="M85" s="7">
        <v>0</v>
      </c>
      <c r="N85" s="7">
        <v>0</v>
      </c>
      <c r="O85" s="7">
        <v>0</v>
      </c>
      <c r="P85" s="7">
        <v>0.3</v>
      </c>
      <c r="Q85" s="7">
        <v>0</v>
      </c>
      <c r="R85" s="7">
        <v>0</v>
      </c>
      <c r="S85" s="7">
        <v>0</v>
      </c>
      <c r="T85" s="7">
        <v>0.3</v>
      </c>
      <c r="U85" s="7">
        <v>0</v>
      </c>
      <c r="V85" s="7">
        <v>0</v>
      </c>
      <c r="W85" s="7">
        <v>0</v>
      </c>
      <c r="X85" s="7">
        <v>0.4</v>
      </c>
      <c r="Y85" s="35">
        <v>0.15</v>
      </c>
    </row>
    <row r="86" spans="1:25" ht="51" hidden="1" x14ac:dyDescent="0.3">
      <c r="A86" s="7" t="s">
        <v>96</v>
      </c>
      <c r="B86" s="7" t="s">
        <v>588</v>
      </c>
      <c r="C86" s="7" t="s">
        <v>425</v>
      </c>
      <c r="D86" s="7" t="s">
        <v>695</v>
      </c>
      <c r="E86" s="7" t="s">
        <v>267</v>
      </c>
      <c r="F86" s="6"/>
      <c r="G86" s="7" t="s">
        <v>267</v>
      </c>
      <c r="H86" s="7" t="s">
        <v>108</v>
      </c>
      <c r="I86" s="7" t="s">
        <v>418</v>
      </c>
      <c r="J86" s="7" t="s">
        <v>256</v>
      </c>
      <c r="K86" s="7" t="s">
        <v>3</v>
      </c>
      <c r="L86" s="26">
        <f t="shared" si="1"/>
        <v>4</v>
      </c>
      <c r="M86" s="7">
        <v>0</v>
      </c>
      <c r="N86" s="7">
        <v>0</v>
      </c>
      <c r="O86" s="7">
        <v>0</v>
      </c>
      <c r="P86" s="7">
        <v>1</v>
      </c>
      <c r="Q86" s="7">
        <v>0</v>
      </c>
      <c r="R86" s="7">
        <v>1</v>
      </c>
      <c r="S86" s="7">
        <v>0</v>
      </c>
      <c r="T86" s="7">
        <v>0</v>
      </c>
      <c r="U86" s="7">
        <v>0</v>
      </c>
      <c r="V86" s="7">
        <v>1</v>
      </c>
      <c r="W86" s="7">
        <v>0</v>
      </c>
      <c r="X86" s="7">
        <v>1</v>
      </c>
      <c r="Y86" s="35">
        <v>0.1</v>
      </c>
    </row>
    <row r="87" spans="1:25" ht="51" hidden="1" x14ac:dyDescent="0.3">
      <c r="A87" s="7" t="s">
        <v>96</v>
      </c>
      <c r="B87" s="7" t="s">
        <v>588</v>
      </c>
      <c r="C87" s="7" t="s">
        <v>425</v>
      </c>
      <c r="D87" s="7" t="s">
        <v>696</v>
      </c>
      <c r="E87" s="7" t="s">
        <v>266</v>
      </c>
      <c r="F87" s="6"/>
      <c r="G87" s="7" t="s">
        <v>264</v>
      </c>
      <c r="H87" s="7" t="s">
        <v>43</v>
      </c>
      <c r="I87" s="7" t="s">
        <v>262</v>
      </c>
      <c r="J87" s="7" t="s">
        <v>256</v>
      </c>
      <c r="K87" s="7" t="s">
        <v>3</v>
      </c>
      <c r="L87" s="26">
        <f t="shared" si="1"/>
        <v>0.99999999999999989</v>
      </c>
      <c r="M87" s="7">
        <v>0</v>
      </c>
      <c r="N87" s="7">
        <v>0</v>
      </c>
      <c r="O87" s="7">
        <v>0.1</v>
      </c>
      <c r="P87" s="7">
        <v>0.1</v>
      </c>
      <c r="Q87" s="7">
        <v>0.1</v>
      </c>
      <c r="R87" s="7">
        <v>0.1</v>
      </c>
      <c r="S87" s="7">
        <v>0.1</v>
      </c>
      <c r="T87" s="7">
        <v>0.1</v>
      </c>
      <c r="U87" s="7">
        <v>0.1</v>
      </c>
      <c r="V87" s="7">
        <v>0.1</v>
      </c>
      <c r="W87" s="7">
        <v>0.1</v>
      </c>
      <c r="X87" s="7">
        <v>0.1</v>
      </c>
      <c r="Y87" s="35">
        <v>0.1</v>
      </c>
    </row>
    <row r="88" spans="1:25" ht="51" hidden="1" x14ac:dyDescent="0.3">
      <c r="A88" s="7" t="s">
        <v>96</v>
      </c>
      <c r="B88" s="7" t="s">
        <v>588</v>
      </c>
      <c r="C88" s="7" t="s">
        <v>425</v>
      </c>
      <c r="D88" s="7" t="s">
        <v>696</v>
      </c>
      <c r="E88" s="7" t="s">
        <v>257</v>
      </c>
      <c r="F88" s="6"/>
      <c r="G88" s="7" t="s">
        <v>258</v>
      </c>
      <c r="H88" s="7" t="s">
        <v>259</v>
      </c>
      <c r="I88" s="7" t="s">
        <v>255</v>
      </c>
      <c r="J88" s="7" t="s">
        <v>256</v>
      </c>
      <c r="K88" s="7" t="s">
        <v>3</v>
      </c>
      <c r="L88" s="26">
        <f t="shared" si="1"/>
        <v>1</v>
      </c>
      <c r="M88" s="7">
        <v>0</v>
      </c>
      <c r="N88" s="7">
        <v>1</v>
      </c>
      <c r="O88" s="7">
        <v>0</v>
      </c>
      <c r="P88" s="7">
        <v>0</v>
      </c>
      <c r="Q88" s="7">
        <v>0</v>
      </c>
      <c r="R88" s="7">
        <v>0</v>
      </c>
      <c r="S88" s="7">
        <v>0</v>
      </c>
      <c r="T88" s="7">
        <v>0</v>
      </c>
      <c r="U88" s="7">
        <v>0</v>
      </c>
      <c r="V88" s="7">
        <v>0</v>
      </c>
      <c r="W88" s="7">
        <v>0</v>
      </c>
      <c r="X88" s="7">
        <v>0</v>
      </c>
      <c r="Y88" s="35">
        <v>0.1</v>
      </c>
    </row>
    <row r="89" spans="1:25" ht="51" hidden="1" x14ac:dyDescent="0.3">
      <c r="A89" s="7" t="s">
        <v>96</v>
      </c>
      <c r="B89" s="7" t="s">
        <v>588</v>
      </c>
      <c r="C89" s="7" t="s">
        <v>425</v>
      </c>
      <c r="D89" s="7" t="s">
        <v>696</v>
      </c>
      <c r="E89" s="7" t="s">
        <v>252</v>
      </c>
      <c r="F89" s="6"/>
      <c r="G89" s="7" t="s">
        <v>253</v>
      </c>
      <c r="H89" s="7" t="s">
        <v>254</v>
      </c>
      <c r="I89" s="7" t="s">
        <v>255</v>
      </c>
      <c r="J89" s="7" t="s">
        <v>256</v>
      </c>
      <c r="K89" s="7" t="s">
        <v>3</v>
      </c>
      <c r="L89" s="26">
        <f t="shared" si="1"/>
        <v>1</v>
      </c>
      <c r="M89" s="7">
        <v>0</v>
      </c>
      <c r="N89" s="7">
        <v>1</v>
      </c>
      <c r="O89" s="7">
        <v>0</v>
      </c>
      <c r="P89" s="7">
        <v>0</v>
      </c>
      <c r="Q89" s="7">
        <v>0</v>
      </c>
      <c r="R89" s="7">
        <v>0</v>
      </c>
      <c r="S89" s="7">
        <v>0</v>
      </c>
      <c r="T89" s="7">
        <v>0</v>
      </c>
      <c r="U89" s="7">
        <v>0</v>
      </c>
      <c r="V89" s="7">
        <v>0</v>
      </c>
      <c r="W89" s="7">
        <v>0</v>
      </c>
      <c r="X89" s="7">
        <v>0</v>
      </c>
      <c r="Y89" s="35">
        <v>0.1</v>
      </c>
    </row>
    <row r="90" spans="1:25" ht="51" hidden="1" x14ac:dyDescent="0.3">
      <c r="A90" s="7" t="s">
        <v>96</v>
      </c>
      <c r="B90" s="7" t="s">
        <v>588</v>
      </c>
      <c r="C90" s="7" t="s">
        <v>425</v>
      </c>
      <c r="D90" s="7" t="s">
        <v>697</v>
      </c>
      <c r="E90" s="7" t="s">
        <v>419</v>
      </c>
      <c r="F90" s="6" t="s">
        <v>585</v>
      </c>
      <c r="G90" s="7" t="s">
        <v>420</v>
      </c>
      <c r="H90" s="7" t="s">
        <v>303</v>
      </c>
      <c r="I90" s="7" t="s">
        <v>421</v>
      </c>
      <c r="J90" s="7" t="s">
        <v>256</v>
      </c>
      <c r="K90" s="7" t="s">
        <v>3</v>
      </c>
      <c r="L90" s="26">
        <f t="shared" si="1"/>
        <v>12</v>
      </c>
      <c r="M90" s="7">
        <v>1</v>
      </c>
      <c r="N90" s="7">
        <v>1</v>
      </c>
      <c r="O90" s="7">
        <v>1</v>
      </c>
      <c r="P90" s="7">
        <v>1</v>
      </c>
      <c r="Q90" s="7">
        <v>1</v>
      </c>
      <c r="R90" s="7">
        <v>1</v>
      </c>
      <c r="S90" s="7">
        <v>1</v>
      </c>
      <c r="T90" s="7">
        <v>1</v>
      </c>
      <c r="U90" s="7">
        <v>1</v>
      </c>
      <c r="V90" s="7">
        <v>1</v>
      </c>
      <c r="W90" s="7">
        <v>1</v>
      </c>
      <c r="X90" s="7">
        <v>1</v>
      </c>
      <c r="Y90" s="35">
        <v>0.15</v>
      </c>
    </row>
    <row r="91" spans="1:25" ht="51" hidden="1" x14ac:dyDescent="0.3">
      <c r="A91" s="7" t="s">
        <v>96</v>
      </c>
      <c r="B91" s="7" t="s">
        <v>588</v>
      </c>
      <c r="C91" s="7" t="s">
        <v>425</v>
      </c>
      <c r="D91" s="7" t="s">
        <v>697</v>
      </c>
      <c r="E91" s="7" t="s">
        <v>48</v>
      </c>
      <c r="F91" s="6" t="s">
        <v>585</v>
      </c>
      <c r="G91" s="7" t="s">
        <v>49</v>
      </c>
      <c r="H91" s="7" t="s">
        <v>43</v>
      </c>
      <c r="I91" s="7" t="s">
        <v>50</v>
      </c>
      <c r="J91" s="7" t="s">
        <v>139</v>
      </c>
      <c r="K91" s="7" t="s">
        <v>3</v>
      </c>
      <c r="L91" s="26">
        <f t="shared" si="1"/>
        <v>12</v>
      </c>
      <c r="M91" s="7">
        <v>1</v>
      </c>
      <c r="N91" s="7">
        <v>1</v>
      </c>
      <c r="O91" s="7">
        <v>1</v>
      </c>
      <c r="P91" s="7">
        <v>1</v>
      </c>
      <c r="Q91" s="7">
        <v>1</v>
      </c>
      <c r="R91" s="7">
        <v>1</v>
      </c>
      <c r="S91" s="7">
        <v>1</v>
      </c>
      <c r="T91" s="7">
        <v>1</v>
      </c>
      <c r="U91" s="7">
        <v>1</v>
      </c>
      <c r="V91" s="7">
        <v>1</v>
      </c>
      <c r="W91" s="7">
        <v>1</v>
      </c>
      <c r="X91" s="7">
        <v>1</v>
      </c>
      <c r="Y91" s="35">
        <v>0.02</v>
      </c>
    </row>
    <row r="92" spans="1:25" ht="51" hidden="1" x14ac:dyDescent="0.3">
      <c r="A92" s="7" t="s">
        <v>96</v>
      </c>
      <c r="B92" s="7" t="s">
        <v>588</v>
      </c>
      <c r="C92" s="7" t="s">
        <v>425</v>
      </c>
      <c r="D92" s="7" t="s">
        <v>697</v>
      </c>
      <c r="E92" s="7" t="s">
        <v>48</v>
      </c>
      <c r="F92" s="6" t="s">
        <v>585</v>
      </c>
      <c r="G92" s="7" t="s">
        <v>49</v>
      </c>
      <c r="H92" s="7" t="s">
        <v>43</v>
      </c>
      <c r="I92" s="7" t="s">
        <v>50</v>
      </c>
      <c r="J92" s="7" t="s">
        <v>434</v>
      </c>
      <c r="K92" s="7" t="s">
        <v>3</v>
      </c>
      <c r="L92" s="26">
        <f t="shared" si="1"/>
        <v>12</v>
      </c>
      <c r="M92" s="7">
        <v>1</v>
      </c>
      <c r="N92" s="7">
        <v>1</v>
      </c>
      <c r="O92" s="7">
        <v>1</v>
      </c>
      <c r="P92" s="7">
        <v>1</v>
      </c>
      <c r="Q92" s="7">
        <v>1</v>
      </c>
      <c r="R92" s="7">
        <v>1</v>
      </c>
      <c r="S92" s="7">
        <v>1</v>
      </c>
      <c r="T92" s="7">
        <v>1</v>
      </c>
      <c r="U92" s="7">
        <v>1</v>
      </c>
      <c r="V92" s="7">
        <v>1</v>
      </c>
      <c r="W92" s="7">
        <v>1</v>
      </c>
      <c r="X92" s="7">
        <v>1</v>
      </c>
      <c r="Y92" s="35">
        <v>0.02</v>
      </c>
    </row>
    <row r="93" spans="1:25" ht="51" hidden="1" x14ac:dyDescent="0.3">
      <c r="A93" s="7" t="s">
        <v>96</v>
      </c>
      <c r="B93" s="7" t="s">
        <v>588</v>
      </c>
      <c r="C93" s="7" t="s">
        <v>425</v>
      </c>
      <c r="D93" s="7" t="s">
        <v>697</v>
      </c>
      <c r="E93" s="7" t="s">
        <v>48</v>
      </c>
      <c r="F93" s="6" t="s">
        <v>585</v>
      </c>
      <c r="G93" s="7" t="s">
        <v>49</v>
      </c>
      <c r="H93" s="7" t="s">
        <v>43</v>
      </c>
      <c r="I93" s="7" t="s">
        <v>50</v>
      </c>
      <c r="J93" s="7" t="s">
        <v>121</v>
      </c>
      <c r="K93" s="7" t="s">
        <v>3</v>
      </c>
      <c r="L93" s="26">
        <f t="shared" si="1"/>
        <v>12</v>
      </c>
      <c r="M93" s="7">
        <v>1</v>
      </c>
      <c r="N93" s="7">
        <v>1</v>
      </c>
      <c r="O93" s="7">
        <v>1</v>
      </c>
      <c r="P93" s="7">
        <v>1</v>
      </c>
      <c r="Q93" s="7">
        <v>1</v>
      </c>
      <c r="R93" s="7">
        <v>1</v>
      </c>
      <c r="S93" s="7">
        <v>1</v>
      </c>
      <c r="T93" s="7">
        <v>1</v>
      </c>
      <c r="U93" s="7">
        <v>1</v>
      </c>
      <c r="V93" s="7">
        <v>1</v>
      </c>
      <c r="W93" s="7">
        <v>1</v>
      </c>
      <c r="X93" s="7">
        <v>1</v>
      </c>
      <c r="Y93" s="36">
        <v>0.02</v>
      </c>
    </row>
    <row r="94" spans="1:25" ht="51" hidden="1" x14ac:dyDescent="0.3">
      <c r="A94" s="7" t="s">
        <v>96</v>
      </c>
      <c r="B94" s="7" t="s">
        <v>588</v>
      </c>
      <c r="C94" s="7" t="s">
        <v>425</v>
      </c>
      <c r="D94" s="7" t="s">
        <v>697</v>
      </c>
      <c r="E94" s="7" t="s">
        <v>48</v>
      </c>
      <c r="F94" s="6" t="s">
        <v>585</v>
      </c>
      <c r="G94" s="7" t="s">
        <v>49</v>
      </c>
      <c r="H94" s="7" t="s">
        <v>43</v>
      </c>
      <c r="I94" s="7" t="s">
        <v>50</v>
      </c>
      <c r="J94" s="7" t="s">
        <v>158</v>
      </c>
      <c r="K94" s="7" t="s">
        <v>3</v>
      </c>
      <c r="L94" s="26">
        <f t="shared" si="1"/>
        <v>12</v>
      </c>
      <c r="M94" s="7">
        <v>1</v>
      </c>
      <c r="N94" s="7">
        <v>1</v>
      </c>
      <c r="O94" s="7">
        <v>1</v>
      </c>
      <c r="P94" s="7">
        <v>1</v>
      </c>
      <c r="Q94" s="7">
        <v>1</v>
      </c>
      <c r="R94" s="7">
        <v>1</v>
      </c>
      <c r="S94" s="7">
        <v>1</v>
      </c>
      <c r="T94" s="7">
        <v>1</v>
      </c>
      <c r="U94" s="7">
        <v>1</v>
      </c>
      <c r="V94" s="7">
        <v>1</v>
      </c>
      <c r="W94" s="7">
        <v>1</v>
      </c>
      <c r="X94" s="7">
        <v>1</v>
      </c>
      <c r="Y94" s="35">
        <v>0.05</v>
      </c>
    </row>
    <row r="95" spans="1:25" ht="51" hidden="1" x14ac:dyDescent="0.3">
      <c r="A95" s="7" t="s">
        <v>96</v>
      </c>
      <c r="B95" s="7" t="s">
        <v>588</v>
      </c>
      <c r="C95" s="7" t="s">
        <v>425</v>
      </c>
      <c r="D95" s="7" t="s">
        <v>697</v>
      </c>
      <c r="E95" s="7" t="s">
        <v>48</v>
      </c>
      <c r="F95" s="6" t="s">
        <v>585</v>
      </c>
      <c r="G95" s="7" t="s">
        <v>49</v>
      </c>
      <c r="H95" s="7" t="s">
        <v>43</v>
      </c>
      <c r="I95" s="7" t="s">
        <v>50</v>
      </c>
      <c r="J95" s="7" t="s">
        <v>294</v>
      </c>
      <c r="K95" s="7" t="s">
        <v>3</v>
      </c>
      <c r="L95" s="26">
        <f t="shared" si="1"/>
        <v>12</v>
      </c>
      <c r="M95" s="7">
        <v>1</v>
      </c>
      <c r="N95" s="7">
        <v>1</v>
      </c>
      <c r="O95" s="7">
        <v>1</v>
      </c>
      <c r="P95" s="7">
        <v>1</v>
      </c>
      <c r="Q95" s="7">
        <v>1</v>
      </c>
      <c r="R95" s="7">
        <v>1</v>
      </c>
      <c r="S95" s="7">
        <v>1</v>
      </c>
      <c r="T95" s="7">
        <v>1</v>
      </c>
      <c r="U95" s="7">
        <v>1</v>
      </c>
      <c r="V95" s="7">
        <v>1</v>
      </c>
      <c r="W95" s="7">
        <v>1</v>
      </c>
      <c r="X95" s="7">
        <v>1</v>
      </c>
      <c r="Y95" s="35">
        <v>0.05</v>
      </c>
    </row>
    <row r="96" spans="1:25" ht="51" hidden="1" x14ac:dyDescent="0.3">
      <c r="A96" s="7" t="s">
        <v>96</v>
      </c>
      <c r="B96" s="7" t="s">
        <v>588</v>
      </c>
      <c r="C96" s="7" t="s">
        <v>425</v>
      </c>
      <c r="D96" s="7" t="s">
        <v>697</v>
      </c>
      <c r="E96" s="7" t="s">
        <v>48</v>
      </c>
      <c r="F96" s="6" t="s">
        <v>585</v>
      </c>
      <c r="G96" s="7" t="s">
        <v>49</v>
      </c>
      <c r="H96" s="7" t="s">
        <v>43</v>
      </c>
      <c r="I96" s="7" t="s">
        <v>50</v>
      </c>
      <c r="J96" s="7" t="s">
        <v>116</v>
      </c>
      <c r="K96" s="7" t="s">
        <v>3</v>
      </c>
      <c r="L96" s="26">
        <f t="shared" si="1"/>
        <v>12</v>
      </c>
      <c r="M96" s="7">
        <v>1</v>
      </c>
      <c r="N96" s="7">
        <v>1</v>
      </c>
      <c r="O96" s="7">
        <v>1</v>
      </c>
      <c r="P96" s="7">
        <v>1</v>
      </c>
      <c r="Q96" s="7">
        <v>1</v>
      </c>
      <c r="R96" s="7">
        <v>1</v>
      </c>
      <c r="S96" s="7">
        <v>1</v>
      </c>
      <c r="T96" s="7">
        <v>1</v>
      </c>
      <c r="U96" s="7">
        <v>1</v>
      </c>
      <c r="V96" s="7">
        <v>1</v>
      </c>
      <c r="W96" s="7">
        <v>1</v>
      </c>
      <c r="X96" s="7">
        <v>1</v>
      </c>
      <c r="Y96" s="35">
        <v>0.05</v>
      </c>
    </row>
    <row r="97" spans="1:25" ht="51" hidden="1" x14ac:dyDescent="0.3">
      <c r="A97" s="7" t="s">
        <v>96</v>
      </c>
      <c r="B97" s="7" t="s">
        <v>588</v>
      </c>
      <c r="C97" s="7" t="s">
        <v>425</v>
      </c>
      <c r="D97" s="7" t="s">
        <v>697</v>
      </c>
      <c r="E97" s="7" t="s">
        <v>48</v>
      </c>
      <c r="F97" s="6" t="s">
        <v>585</v>
      </c>
      <c r="G97" s="7" t="s">
        <v>49</v>
      </c>
      <c r="H97" s="7" t="s">
        <v>43</v>
      </c>
      <c r="I97" s="7" t="s">
        <v>270</v>
      </c>
      <c r="J97" s="7" t="s">
        <v>187</v>
      </c>
      <c r="K97" s="7" t="s">
        <v>3</v>
      </c>
      <c r="L97" s="26">
        <f t="shared" si="1"/>
        <v>12</v>
      </c>
      <c r="M97" s="7">
        <v>1</v>
      </c>
      <c r="N97" s="7">
        <v>1</v>
      </c>
      <c r="O97" s="7">
        <v>1</v>
      </c>
      <c r="P97" s="7">
        <v>1</v>
      </c>
      <c r="Q97" s="7">
        <v>1</v>
      </c>
      <c r="R97" s="7">
        <v>1</v>
      </c>
      <c r="S97" s="7">
        <v>1</v>
      </c>
      <c r="T97" s="7">
        <v>1</v>
      </c>
      <c r="U97" s="7">
        <v>1</v>
      </c>
      <c r="V97" s="7">
        <v>1</v>
      </c>
      <c r="W97" s="7">
        <v>1</v>
      </c>
      <c r="X97" s="7">
        <v>1</v>
      </c>
      <c r="Y97" s="35">
        <v>0.05</v>
      </c>
    </row>
    <row r="98" spans="1:25" ht="51" hidden="1" x14ac:dyDescent="0.3">
      <c r="A98" s="7" t="s">
        <v>96</v>
      </c>
      <c r="B98" s="7" t="s">
        <v>588</v>
      </c>
      <c r="C98" s="7" t="s">
        <v>425</v>
      </c>
      <c r="D98" s="7" t="s">
        <v>697</v>
      </c>
      <c r="E98" s="7" t="s">
        <v>48</v>
      </c>
      <c r="F98" s="6" t="s">
        <v>585</v>
      </c>
      <c r="G98" s="7" t="s">
        <v>49</v>
      </c>
      <c r="H98" s="7" t="s">
        <v>43</v>
      </c>
      <c r="I98" s="7" t="s">
        <v>270</v>
      </c>
      <c r="J98" s="7" t="s">
        <v>256</v>
      </c>
      <c r="K98" s="7" t="s">
        <v>3</v>
      </c>
      <c r="L98" s="26">
        <f t="shared" si="1"/>
        <v>12</v>
      </c>
      <c r="M98" s="7">
        <v>1</v>
      </c>
      <c r="N98" s="7">
        <v>1</v>
      </c>
      <c r="O98" s="7">
        <v>1</v>
      </c>
      <c r="P98" s="7">
        <v>1</v>
      </c>
      <c r="Q98" s="7">
        <v>1</v>
      </c>
      <c r="R98" s="7">
        <v>1</v>
      </c>
      <c r="S98" s="7">
        <v>1</v>
      </c>
      <c r="T98" s="7">
        <v>1</v>
      </c>
      <c r="U98" s="7">
        <v>1</v>
      </c>
      <c r="V98" s="7">
        <v>1</v>
      </c>
      <c r="W98" s="7">
        <v>1</v>
      </c>
      <c r="X98" s="7">
        <v>1</v>
      </c>
      <c r="Y98" s="35">
        <v>0.05</v>
      </c>
    </row>
    <row r="99" spans="1:25" ht="51" hidden="1" x14ac:dyDescent="0.3">
      <c r="A99" s="7" t="s">
        <v>96</v>
      </c>
      <c r="B99" s="7" t="s">
        <v>588</v>
      </c>
      <c r="C99" s="7" t="s">
        <v>425</v>
      </c>
      <c r="D99" s="7" t="s">
        <v>697</v>
      </c>
      <c r="E99" s="7" t="s">
        <v>48</v>
      </c>
      <c r="F99" s="6" t="s">
        <v>585</v>
      </c>
      <c r="G99" s="7" t="s">
        <v>49</v>
      </c>
      <c r="H99" s="7" t="s">
        <v>43</v>
      </c>
      <c r="I99" s="7" t="s">
        <v>50</v>
      </c>
      <c r="J99" s="7" t="s">
        <v>282</v>
      </c>
      <c r="K99" s="7" t="s">
        <v>3</v>
      </c>
      <c r="L99" s="26">
        <f t="shared" si="1"/>
        <v>12</v>
      </c>
      <c r="M99" s="7">
        <v>1</v>
      </c>
      <c r="N99" s="7">
        <v>1</v>
      </c>
      <c r="O99" s="7">
        <v>1</v>
      </c>
      <c r="P99" s="7">
        <v>1</v>
      </c>
      <c r="Q99" s="7">
        <v>1</v>
      </c>
      <c r="R99" s="7">
        <v>1</v>
      </c>
      <c r="S99" s="7">
        <v>1</v>
      </c>
      <c r="T99" s="7">
        <v>1</v>
      </c>
      <c r="U99" s="7">
        <v>1</v>
      </c>
      <c r="V99" s="7">
        <v>1</v>
      </c>
      <c r="W99" s="7">
        <v>1</v>
      </c>
      <c r="X99" s="7">
        <v>1</v>
      </c>
      <c r="Y99" s="35">
        <v>0.06</v>
      </c>
    </row>
    <row r="100" spans="1:25" ht="51" hidden="1" x14ac:dyDescent="0.3">
      <c r="A100" s="7" t="s">
        <v>96</v>
      </c>
      <c r="B100" s="7" t="s">
        <v>588</v>
      </c>
      <c r="C100" s="7" t="s">
        <v>425</v>
      </c>
      <c r="D100" s="7" t="s">
        <v>697</v>
      </c>
      <c r="E100" s="38" t="s">
        <v>48</v>
      </c>
      <c r="F100" s="6" t="s">
        <v>585</v>
      </c>
      <c r="G100" s="7" t="s">
        <v>49</v>
      </c>
      <c r="H100" s="7" t="s">
        <v>43</v>
      </c>
      <c r="I100" s="7" t="s">
        <v>50</v>
      </c>
      <c r="J100" s="7" t="s">
        <v>8</v>
      </c>
      <c r="K100" s="7" t="s">
        <v>3</v>
      </c>
      <c r="L100" s="26">
        <f t="shared" si="1"/>
        <v>12</v>
      </c>
      <c r="M100" s="7">
        <v>1</v>
      </c>
      <c r="N100" s="7">
        <v>1</v>
      </c>
      <c r="O100" s="7">
        <v>1</v>
      </c>
      <c r="P100" s="7">
        <v>1</v>
      </c>
      <c r="Q100" s="7">
        <v>1</v>
      </c>
      <c r="R100" s="7">
        <v>1</v>
      </c>
      <c r="S100" s="7">
        <v>1</v>
      </c>
      <c r="T100" s="7">
        <v>1</v>
      </c>
      <c r="U100" s="7">
        <v>1</v>
      </c>
      <c r="V100" s="7">
        <v>1</v>
      </c>
      <c r="W100" s="7">
        <v>1</v>
      </c>
      <c r="X100" s="7">
        <v>1</v>
      </c>
      <c r="Y100" s="35">
        <v>0.02</v>
      </c>
    </row>
    <row r="101" spans="1:25" ht="51" hidden="1" x14ac:dyDescent="0.3">
      <c r="A101" s="7" t="s">
        <v>96</v>
      </c>
      <c r="B101" s="7" t="s">
        <v>588</v>
      </c>
      <c r="C101" s="7" t="s">
        <v>425</v>
      </c>
      <c r="D101" s="7" t="s">
        <v>697</v>
      </c>
      <c r="E101" s="7" t="s">
        <v>48</v>
      </c>
      <c r="F101" s="6" t="s">
        <v>585</v>
      </c>
      <c r="G101" s="7" t="s">
        <v>49</v>
      </c>
      <c r="H101" s="7" t="s">
        <v>43</v>
      </c>
      <c r="I101" s="7" t="s">
        <v>50</v>
      </c>
      <c r="J101" s="7" t="s">
        <v>211</v>
      </c>
      <c r="K101" s="7" t="s">
        <v>3</v>
      </c>
      <c r="L101" s="26">
        <f t="shared" si="1"/>
        <v>12</v>
      </c>
      <c r="M101" s="7">
        <v>1</v>
      </c>
      <c r="N101" s="7">
        <v>1</v>
      </c>
      <c r="O101" s="7">
        <v>1</v>
      </c>
      <c r="P101" s="7">
        <v>1</v>
      </c>
      <c r="Q101" s="7">
        <v>1</v>
      </c>
      <c r="R101" s="7">
        <v>1</v>
      </c>
      <c r="S101" s="7">
        <v>1</v>
      </c>
      <c r="T101" s="7">
        <v>1</v>
      </c>
      <c r="U101" s="7">
        <v>1</v>
      </c>
      <c r="V101" s="7">
        <v>1</v>
      </c>
      <c r="W101" s="7">
        <v>1</v>
      </c>
      <c r="X101" s="7">
        <v>1</v>
      </c>
      <c r="Y101" s="35">
        <v>0.02</v>
      </c>
    </row>
    <row r="102" spans="1:25" ht="51" hidden="1" x14ac:dyDescent="0.3">
      <c r="A102" s="7" t="s">
        <v>96</v>
      </c>
      <c r="B102" s="7" t="s">
        <v>588</v>
      </c>
      <c r="C102" s="7" t="s">
        <v>425</v>
      </c>
      <c r="D102" s="7" t="s">
        <v>697</v>
      </c>
      <c r="E102" s="7" t="s">
        <v>48</v>
      </c>
      <c r="F102" s="6" t="s">
        <v>585</v>
      </c>
      <c r="G102" s="7" t="s">
        <v>49</v>
      </c>
      <c r="H102" s="7" t="s">
        <v>43</v>
      </c>
      <c r="I102" s="7" t="s">
        <v>50</v>
      </c>
      <c r="J102" s="7" t="s">
        <v>554</v>
      </c>
      <c r="K102" s="7" t="s">
        <v>3</v>
      </c>
      <c r="L102" s="26">
        <f t="shared" si="1"/>
        <v>12</v>
      </c>
      <c r="M102" s="7">
        <v>1</v>
      </c>
      <c r="N102" s="7">
        <v>1</v>
      </c>
      <c r="O102" s="7">
        <v>1</v>
      </c>
      <c r="P102" s="7">
        <v>1</v>
      </c>
      <c r="Q102" s="7">
        <v>1</v>
      </c>
      <c r="R102" s="7">
        <v>1</v>
      </c>
      <c r="S102" s="7">
        <v>1</v>
      </c>
      <c r="T102" s="7">
        <v>1</v>
      </c>
      <c r="U102" s="7">
        <v>1</v>
      </c>
      <c r="V102" s="7">
        <v>1</v>
      </c>
      <c r="W102" s="7">
        <v>1</v>
      </c>
      <c r="X102" s="7">
        <v>1</v>
      </c>
      <c r="Y102" s="35">
        <v>0.02</v>
      </c>
    </row>
    <row r="103" spans="1:25" ht="51" hidden="1" x14ac:dyDescent="0.3">
      <c r="A103" s="7" t="s">
        <v>96</v>
      </c>
      <c r="B103" s="7" t="s">
        <v>588</v>
      </c>
      <c r="C103" s="7" t="s">
        <v>425</v>
      </c>
      <c r="D103" s="7" t="s">
        <v>697</v>
      </c>
      <c r="E103" s="7" t="s">
        <v>48</v>
      </c>
      <c r="F103" s="6" t="s">
        <v>585</v>
      </c>
      <c r="G103" s="7" t="s">
        <v>49</v>
      </c>
      <c r="H103" s="7" t="s">
        <v>43</v>
      </c>
      <c r="I103" s="7" t="s">
        <v>50</v>
      </c>
      <c r="J103" s="7" t="s">
        <v>67</v>
      </c>
      <c r="K103" s="7" t="s">
        <v>3</v>
      </c>
      <c r="L103" s="26">
        <f t="shared" si="1"/>
        <v>12</v>
      </c>
      <c r="M103" s="7">
        <v>1</v>
      </c>
      <c r="N103" s="7">
        <v>1</v>
      </c>
      <c r="O103" s="7">
        <v>1</v>
      </c>
      <c r="P103" s="7">
        <v>1</v>
      </c>
      <c r="Q103" s="7">
        <v>1</v>
      </c>
      <c r="R103" s="7">
        <v>1</v>
      </c>
      <c r="S103" s="7">
        <v>1</v>
      </c>
      <c r="T103" s="7">
        <v>1</v>
      </c>
      <c r="U103" s="7">
        <v>1</v>
      </c>
      <c r="V103" s="7">
        <v>1</v>
      </c>
      <c r="W103" s="7">
        <v>1</v>
      </c>
      <c r="X103" s="7">
        <v>1</v>
      </c>
      <c r="Y103" s="35">
        <v>8.8888888888888892E-2</v>
      </c>
    </row>
    <row r="104" spans="1:25" ht="51" hidden="1" x14ac:dyDescent="0.3">
      <c r="A104" s="7" t="s">
        <v>96</v>
      </c>
      <c r="B104" s="7" t="s">
        <v>588</v>
      </c>
      <c r="C104" s="7" t="s">
        <v>425</v>
      </c>
      <c r="D104" s="7" t="s">
        <v>697</v>
      </c>
      <c r="E104" s="7" t="s">
        <v>48</v>
      </c>
      <c r="F104" s="6" t="s">
        <v>585</v>
      </c>
      <c r="G104" s="7" t="s">
        <v>49</v>
      </c>
      <c r="H104" s="7" t="s">
        <v>43</v>
      </c>
      <c r="I104" s="7" t="s">
        <v>50</v>
      </c>
      <c r="J104" s="7" t="s">
        <v>99</v>
      </c>
      <c r="K104" s="7" t="s">
        <v>3</v>
      </c>
      <c r="L104" s="26">
        <f t="shared" si="1"/>
        <v>12</v>
      </c>
      <c r="M104" s="7">
        <v>1</v>
      </c>
      <c r="N104" s="7">
        <v>1</v>
      </c>
      <c r="O104" s="7">
        <v>1</v>
      </c>
      <c r="P104" s="7">
        <v>1</v>
      </c>
      <c r="Q104" s="7">
        <v>1</v>
      </c>
      <c r="R104" s="7">
        <v>1</v>
      </c>
      <c r="S104" s="7">
        <v>1</v>
      </c>
      <c r="T104" s="7">
        <v>1</v>
      </c>
      <c r="U104" s="7">
        <v>1</v>
      </c>
      <c r="V104" s="7">
        <v>1</v>
      </c>
      <c r="W104" s="7">
        <v>1</v>
      </c>
      <c r="X104" s="7">
        <v>1</v>
      </c>
      <c r="Y104" s="35">
        <v>0.05</v>
      </c>
    </row>
    <row r="105" spans="1:25" ht="51" hidden="1" x14ac:dyDescent="0.3">
      <c r="A105" s="7" t="s">
        <v>96</v>
      </c>
      <c r="B105" s="7" t="s">
        <v>588</v>
      </c>
      <c r="C105" s="7" t="s">
        <v>451</v>
      </c>
      <c r="D105" s="7" t="s">
        <v>698</v>
      </c>
      <c r="E105" s="7" t="s">
        <v>518</v>
      </c>
      <c r="F105" s="6"/>
      <c r="G105" s="7" t="s">
        <v>550</v>
      </c>
      <c r="H105" s="7" t="s">
        <v>551</v>
      </c>
      <c r="I105" s="7" t="s">
        <v>565</v>
      </c>
      <c r="J105" s="7" t="s">
        <v>554</v>
      </c>
      <c r="K105" s="7" t="s">
        <v>3</v>
      </c>
      <c r="L105" s="26">
        <f t="shared" si="1"/>
        <v>5</v>
      </c>
      <c r="M105" s="7">
        <v>0</v>
      </c>
      <c r="N105" s="7">
        <v>0</v>
      </c>
      <c r="O105" s="7">
        <v>1</v>
      </c>
      <c r="P105" s="7">
        <v>0</v>
      </c>
      <c r="Q105" s="7">
        <v>0</v>
      </c>
      <c r="R105" s="7">
        <v>0</v>
      </c>
      <c r="S105" s="7">
        <v>2</v>
      </c>
      <c r="T105" s="7">
        <v>0</v>
      </c>
      <c r="U105" s="7">
        <v>0</v>
      </c>
      <c r="V105" s="7">
        <v>2</v>
      </c>
      <c r="W105" s="7">
        <v>0</v>
      </c>
      <c r="X105" s="7">
        <v>0</v>
      </c>
      <c r="Y105" s="35">
        <v>0.03</v>
      </c>
    </row>
    <row r="106" spans="1:25" ht="51" hidden="1" x14ac:dyDescent="0.3">
      <c r="A106" s="7" t="s">
        <v>96</v>
      </c>
      <c r="B106" s="7" t="s">
        <v>588</v>
      </c>
      <c r="C106" s="7" t="s">
        <v>451</v>
      </c>
      <c r="D106" s="7" t="s">
        <v>698</v>
      </c>
      <c r="E106" s="7" t="s">
        <v>516</v>
      </c>
      <c r="F106" s="6"/>
      <c r="G106" s="7" t="s">
        <v>550</v>
      </c>
      <c r="H106" s="7" t="s">
        <v>551</v>
      </c>
      <c r="I106" s="7" t="s">
        <v>578</v>
      </c>
      <c r="J106" s="7" t="s">
        <v>554</v>
      </c>
      <c r="K106" s="7" t="s">
        <v>3</v>
      </c>
      <c r="L106" s="26">
        <f t="shared" si="1"/>
        <v>12</v>
      </c>
      <c r="M106" s="7">
        <v>1</v>
      </c>
      <c r="N106" s="7">
        <v>1</v>
      </c>
      <c r="O106" s="7">
        <v>1</v>
      </c>
      <c r="P106" s="7">
        <v>1</v>
      </c>
      <c r="Q106" s="7">
        <v>1</v>
      </c>
      <c r="R106" s="7">
        <v>1</v>
      </c>
      <c r="S106" s="7">
        <v>1</v>
      </c>
      <c r="T106" s="7">
        <v>1</v>
      </c>
      <c r="U106" s="7">
        <v>1</v>
      </c>
      <c r="V106" s="7">
        <v>1</v>
      </c>
      <c r="W106" s="7">
        <v>1</v>
      </c>
      <c r="X106" s="7">
        <v>1</v>
      </c>
      <c r="Y106" s="35">
        <v>0.03</v>
      </c>
    </row>
    <row r="107" spans="1:25" ht="51" hidden="1" x14ac:dyDescent="0.3">
      <c r="A107" s="7" t="s">
        <v>96</v>
      </c>
      <c r="B107" s="7" t="s">
        <v>588</v>
      </c>
      <c r="C107" s="7" t="s">
        <v>451</v>
      </c>
      <c r="D107" s="7" t="s">
        <v>698</v>
      </c>
      <c r="E107" s="7" t="s">
        <v>519</v>
      </c>
      <c r="F107" s="6"/>
      <c r="G107" s="7" t="s">
        <v>548</v>
      </c>
      <c r="H107" s="7" t="s">
        <v>21</v>
      </c>
      <c r="I107" s="7" t="s">
        <v>577</v>
      </c>
      <c r="J107" s="7" t="s">
        <v>554</v>
      </c>
      <c r="K107" s="7" t="s">
        <v>3</v>
      </c>
      <c r="L107" s="26">
        <f t="shared" si="1"/>
        <v>12</v>
      </c>
      <c r="M107" s="7">
        <v>1</v>
      </c>
      <c r="N107" s="7">
        <v>1</v>
      </c>
      <c r="O107" s="7">
        <v>1</v>
      </c>
      <c r="P107" s="7">
        <v>1</v>
      </c>
      <c r="Q107" s="7">
        <v>1</v>
      </c>
      <c r="R107" s="7">
        <v>1</v>
      </c>
      <c r="S107" s="7">
        <v>1</v>
      </c>
      <c r="T107" s="7">
        <v>1</v>
      </c>
      <c r="U107" s="7">
        <v>1</v>
      </c>
      <c r="V107" s="7">
        <v>1</v>
      </c>
      <c r="W107" s="7">
        <v>1</v>
      </c>
      <c r="X107" s="7">
        <v>1</v>
      </c>
      <c r="Y107" s="35">
        <v>0.02</v>
      </c>
    </row>
    <row r="108" spans="1:25" ht="51" hidden="1" x14ac:dyDescent="0.3">
      <c r="A108" s="7" t="s">
        <v>96</v>
      </c>
      <c r="B108" s="7" t="s">
        <v>588</v>
      </c>
      <c r="C108" s="7" t="s">
        <v>451</v>
      </c>
      <c r="D108" s="7" t="s">
        <v>698</v>
      </c>
      <c r="E108" s="7" t="s">
        <v>517</v>
      </c>
      <c r="F108" s="6"/>
      <c r="G108" s="7" t="s">
        <v>548</v>
      </c>
      <c r="H108" s="7" t="s">
        <v>21</v>
      </c>
      <c r="I108" s="7" t="s">
        <v>577</v>
      </c>
      <c r="J108" s="7" t="s">
        <v>554</v>
      </c>
      <c r="K108" s="7" t="s">
        <v>3</v>
      </c>
      <c r="L108" s="26">
        <f t="shared" si="1"/>
        <v>12</v>
      </c>
      <c r="M108" s="7">
        <v>1</v>
      </c>
      <c r="N108" s="7">
        <v>1</v>
      </c>
      <c r="O108" s="7">
        <v>1</v>
      </c>
      <c r="P108" s="7">
        <v>1</v>
      </c>
      <c r="Q108" s="7">
        <v>1</v>
      </c>
      <c r="R108" s="7">
        <v>1</v>
      </c>
      <c r="S108" s="7">
        <v>1</v>
      </c>
      <c r="T108" s="7">
        <v>1</v>
      </c>
      <c r="U108" s="7">
        <v>1</v>
      </c>
      <c r="V108" s="7">
        <v>1</v>
      </c>
      <c r="W108" s="7">
        <v>1</v>
      </c>
      <c r="X108" s="7">
        <v>1</v>
      </c>
      <c r="Y108" s="35">
        <v>0.02</v>
      </c>
    </row>
    <row r="109" spans="1:25" ht="51" hidden="1" x14ac:dyDescent="0.3">
      <c r="A109" s="7" t="s">
        <v>96</v>
      </c>
      <c r="B109" s="7" t="s">
        <v>588</v>
      </c>
      <c r="C109" s="7" t="s">
        <v>451</v>
      </c>
      <c r="D109" s="7" t="s">
        <v>699</v>
      </c>
      <c r="E109" s="7" t="s">
        <v>359</v>
      </c>
      <c r="F109" s="6"/>
      <c r="G109" s="7" t="s">
        <v>338</v>
      </c>
      <c r="H109" s="7" t="s">
        <v>337</v>
      </c>
      <c r="I109" s="7" t="s">
        <v>122</v>
      </c>
      <c r="J109" s="7" t="s">
        <v>121</v>
      </c>
      <c r="K109" s="7" t="s">
        <v>3</v>
      </c>
      <c r="L109" s="26">
        <f t="shared" si="1"/>
        <v>4000</v>
      </c>
      <c r="M109" s="7">
        <v>0</v>
      </c>
      <c r="N109" s="7">
        <v>0</v>
      </c>
      <c r="O109" s="7">
        <v>1000</v>
      </c>
      <c r="P109" s="7">
        <v>0</v>
      </c>
      <c r="Q109" s="7">
        <v>1000</v>
      </c>
      <c r="R109" s="7">
        <v>0</v>
      </c>
      <c r="S109" s="7">
        <v>0</v>
      </c>
      <c r="T109" s="7">
        <v>1000</v>
      </c>
      <c r="U109" s="7">
        <v>0</v>
      </c>
      <c r="V109" s="7">
        <v>0</v>
      </c>
      <c r="W109" s="7">
        <v>1000</v>
      </c>
      <c r="X109" s="7">
        <v>0</v>
      </c>
      <c r="Y109" s="35">
        <v>0.04</v>
      </c>
    </row>
    <row r="110" spans="1:25" ht="51" hidden="1" x14ac:dyDescent="0.3">
      <c r="A110" s="7" t="s">
        <v>96</v>
      </c>
      <c r="B110" s="7" t="s">
        <v>588</v>
      </c>
      <c r="C110" s="7" t="s">
        <v>428</v>
      </c>
      <c r="D110" s="7" t="s">
        <v>700</v>
      </c>
      <c r="E110" s="7" t="s">
        <v>109</v>
      </c>
      <c r="F110" s="6"/>
      <c r="G110" s="7" t="s">
        <v>82</v>
      </c>
      <c r="H110" s="7" t="s">
        <v>44</v>
      </c>
      <c r="I110" s="7" t="s">
        <v>110</v>
      </c>
      <c r="J110" s="7" t="s">
        <v>99</v>
      </c>
      <c r="K110" s="7" t="s">
        <v>3</v>
      </c>
      <c r="L110" s="26">
        <f t="shared" si="1"/>
        <v>2</v>
      </c>
      <c r="M110" s="7">
        <v>0</v>
      </c>
      <c r="N110" s="7">
        <v>0</v>
      </c>
      <c r="O110" s="7">
        <v>0</v>
      </c>
      <c r="P110" s="7">
        <v>0</v>
      </c>
      <c r="Q110" s="7">
        <v>0</v>
      </c>
      <c r="R110" s="7">
        <v>1</v>
      </c>
      <c r="S110" s="7">
        <v>0</v>
      </c>
      <c r="T110" s="7">
        <v>0</v>
      </c>
      <c r="U110" s="7">
        <v>0</v>
      </c>
      <c r="V110" s="7">
        <v>0</v>
      </c>
      <c r="W110" s="7">
        <v>0</v>
      </c>
      <c r="X110" s="7">
        <v>1</v>
      </c>
      <c r="Y110" s="35">
        <v>0.05</v>
      </c>
    </row>
    <row r="111" spans="1:25" ht="51" hidden="1" x14ac:dyDescent="0.3">
      <c r="A111" s="7" t="s">
        <v>96</v>
      </c>
      <c r="B111" s="7" t="s">
        <v>588</v>
      </c>
      <c r="C111" s="7" t="s">
        <v>428</v>
      </c>
      <c r="D111" s="7" t="s">
        <v>700</v>
      </c>
      <c r="E111" s="7" t="s">
        <v>94</v>
      </c>
      <c r="F111" s="6" t="s">
        <v>81</v>
      </c>
      <c r="G111" s="7" t="s">
        <v>82</v>
      </c>
      <c r="H111" s="7" t="s">
        <v>83</v>
      </c>
      <c r="I111" s="7" t="s">
        <v>95</v>
      </c>
      <c r="J111" s="7" t="s">
        <v>67</v>
      </c>
      <c r="K111" s="7" t="s">
        <v>3</v>
      </c>
      <c r="L111" s="26">
        <f t="shared" si="1"/>
        <v>5</v>
      </c>
      <c r="M111" s="7">
        <v>0</v>
      </c>
      <c r="N111" s="7">
        <v>0</v>
      </c>
      <c r="O111" s="7">
        <v>1</v>
      </c>
      <c r="P111" s="7">
        <v>0</v>
      </c>
      <c r="Q111" s="7">
        <v>1</v>
      </c>
      <c r="R111" s="7">
        <v>0</v>
      </c>
      <c r="S111" s="7">
        <v>1</v>
      </c>
      <c r="T111" s="7">
        <v>0</v>
      </c>
      <c r="U111" s="7">
        <v>1</v>
      </c>
      <c r="V111" s="7">
        <v>0</v>
      </c>
      <c r="W111" s="7">
        <v>1</v>
      </c>
      <c r="X111" s="7">
        <v>0</v>
      </c>
      <c r="Y111" s="35">
        <v>3.7037037037037035E-2</v>
      </c>
    </row>
    <row r="112" spans="1:25" ht="51" hidden="1" x14ac:dyDescent="0.3">
      <c r="A112" s="7" t="s">
        <v>96</v>
      </c>
      <c r="B112" s="7" t="s">
        <v>588</v>
      </c>
      <c r="C112" s="7" t="s">
        <v>428</v>
      </c>
      <c r="D112" s="7" t="s">
        <v>700</v>
      </c>
      <c r="E112" s="7" t="s">
        <v>584</v>
      </c>
      <c r="F112" s="6"/>
      <c r="G112" s="7" t="s">
        <v>251</v>
      </c>
      <c r="H112" s="7" t="s">
        <v>111</v>
      </c>
      <c r="I112" s="7" t="s">
        <v>111</v>
      </c>
      <c r="J112" s="7" t="s">
        <v>211</v>
      </c>
      <c r="K112" s="7" t="s">
        <v>3</v>
      </c>
      <c r="L112" s="26">
        <f t="shared" si="1"/>
        <v>2</v>
      </c>
      <c r="M112" s="7">
        <v>0</v>
      </c>
      <c r="N112" s="7">
        <v>0</v>
      </c>
      <c r="O112" s="7">
        <v>0</v>
      </c>
      <c r="P112" s="7">
        <v>0</v>
      </c>
      <c r="Q112" s="7">
        <v>0</v>
      </c>
      <c r="R112" s="7">
        <v>0</v>
      </c>
      <c r="S112" s="7">
        <v>1</v>
      </c>
      <c r="T112" s="7">
        <v>0</v>
      </c>
      <c r="U112" s="7">
        <v>0</v>
      </c>
      <c r="V112" s="7">
        <v>0</v>
      </c>
      <c r="W112" s="7">
        <v>0</v>
      </c>
      <c r="X112" s="7">
        <v>1</v>
      </c>
      <c r="Y112" s="35">
        <v>0.08</v>
      </c>
    </row>
    <row r="113" spans="1:25" ht="51" hidden="1" x14ac:dyDescent="0.3">
      <c r="A113" s="7" t="s">
        <v>96</v>
      </c>
      <c r="B113" s="7" t="s">
        <v>588</v>
      </c>
      <c r="C113" s="7" t="s">
        <v>428</v>
      </c>
      <c r="D113" s="7" t="s">
        <v>700</v>
      </c>
      <c r="E113" s="7" t="s">
        <v>249</v>
      </c>
      <c r="F113" s="6"/>
      <c r="G113" s="7" t="s">
        <v>250</v>
      </c>
      <c r="H113" s="7" t="s">
        <v>150</v>
      </c>
      <c r="I113" s="7" t="s">
        <v>21</v>
      </c>
      <c r="J113" s="7" t="s">
        <v>211</v>
      </c>
      <c r="K113" s="7" t="s">
        <v>3</v>
      </c>
      <c r="L113" s="26">
        <f t="shared" si="1"/>
        <v>1</v>
      </c>
      <c r="M113" s="7">
        <v>0</v>
      </c>
      <c r="N113" s="7">
        <v>0</v>
      </c>
      <c r="O113" s="7">
        <v>0</v>
      </c>
      <c r="P113" s="7">
        <v>0</v>
      </c>
      <c r="Q113" s="7">
        <v>0</v>
      </c>
      <c r="R113" s="7">
        <v>1</v>
      </c>
      <c r="S113" s="7">
        <v>0</v>
      </c>
      <c r="T113" s="7">
        <v>0</v>
      </c>
      <c r="U113" s="7">
        <v>0</v>
      </c>
      <c r="V113" s="7">
        <v>0</v>
      </c>
      <c r="W113" s="7">
        <v>0</v>
      </c>
      <c r="X113" s="7">
        <v>0</v>
      </c>
      <c r="Y113" s="35">
        <v>0.05</v>
      </c>
    </row>
    <row r="114" spans="1:25" ht="51" hidden="1" x14ac:dyDescent="0.3">
      <c r="A114" s="7" t="s">
        <v>96</v>
      </c>
      <c r="B114" s="7" t="s">
        <v>588</v>
      </c>
      <c r="C114" s="7" t="s">
        <v>428</v>
      </c>
      <c r="D114" s="7" t="s">
        <v>701</v>
      </c>
      <c r="E114" s="7" t="s">
        <v>52</v>
      </c>
      <c r="F114" s="6" t="s">
        <v>585</v>
      </c>
      <c r="G114" s="7" t="s">
        <v>53</v>
      </c>
      <c r="H114" s="7" t="s">
        <v>43</v>
      </c>
      <c r="I114" s="7" t="s">
        <v>54</v>
      </c>
      <c r="J114" s="7" t="s">
        <v>139</v>
      </c>
      <c r="K114" s="7" t="s">
        <v>3</v>
      </c>
      <c r="L114" s="26">
        <f t="shared" si="1"/>
        <v>12</v>
      </c>
      <c r="M114" s="7">
        <v>1</v>
      </c>
      <c r="N114" s="7">
        <v>1</v>
      </c>
      <c r="O114" s="7">
        <v>1</v>
      </c>
      <c r="P114" s="7">
        <v>1</v>
      </c>
      <c r="Q114" s="7">
        <v>1</v>
      </c>
      <c r="R114" s="7">
        <v>1</v>
      </c>
      <c r="S114" s="7">
        <v>1</v>
      </c>
      <c r="T114" s="7">
        <v>1</v>
      </c>
      <c r="U114" s="7">
        <v>1</v>
      </c>
      <c r="V114" s="7">
        <v>1</v>
      </c>
      <c r="W114" s="7">
        <v>1</v>
      </c>
      <c r="X114" s="7">
        <v>1</v>
      </c>
      <c r="Y114" s="35">
        <v>0.02</v>
      </c>
    </row>
    <row r="115" spans="1:25" ht="51" hidden="1" x14ac:dyDescent="0.3">
      <c r="A115" s="7" t="s">
        <v>96</v>
      </c>
      <c r="B115" s="7" t="s">
        <v>588</v>
      </c>
      <c r="C115" s="7" t="s">
        <v>428</v>
      </c>
      <c r="D115" s="7" t="s">
        <v>701</v>
      </c>
      <c r="E115" s="7" t="s">
        <v>52</v>
      </c>
      <c r="F115" s="6" t="s">
        <v>585</v>
      </c>
      <c r="G115" s="7" t="s">
        <v>53</v>
      </c>
      <c r="H115" s="7" t="s">
        <v>43</v>
      </c>
      <c r="I115" s="7" t="s">
        <v>54</v>
      </c>
      <c r="J115" s="7" t="s">
        <v>434</v>
      </c>
      <c r="K115" s="7" t="s">
        <v>3</v>
      </c>
      <c r="L115" s="26">
        <f t="shared" si="1"/>
        <v>12</v>
      </c>
      <c r="M115" s="7">
        <v>1</v>
      </c>
      <c r="N115" s="7">
        <v>1</v>
      </c>
      <c r="O115" s="7">
        <v>1</v>
      </c>
      <c r="P115" s="7">
        <v>1</v>
      </c>
      <c r="Q115" s="7">
        <v>1</v>
      </c>
      <c r="R115" s="7">
        <v>1</v>
      </c>
      <c r="S115" s="7">
        <v>1</v>
      </c>
      <c r="T115" s="7">
        <v>1</v>
      </c>
      <c r="U115" s="7">
        <v>1</v>
      </c>
      <c r="V115" s="7">
        <v>1</v>
      </c>
      <c r="W115" s="7">
        <v>1</v>
      </c>
      <c r="X115" s="7">
        <v>1</v>
      </c>
      <c r="Y115" s="35">
        <v>0.03</v>
      </c>
    </row>
    <row r="116" spans="1:25" ht="51" hidden="1" x14ac:dyDescent="0.3">
      <c r="A116" s="7" t="s">
        <v>96</v>
      </c>
      <c r="B116" s="7" t="s">
        <v>588</v>
      </c>
      <c r="C116" s="7" t="s">
        <v>428</v>
      </c>
      <c r="D116" s="7" t="s">
        <v>701</v>
      </c>
      <c r="E116" s="7" t="s">
        <v>52</v>
      </c>
      <c r="F116" s="6" t="s">
        <v>585</v>
      </c>
      <c r="G116" s="7" t="s">
        <v>53</v>
      </c>
      <c r="H116" s="7" t="s">
        <v>43</v>
      </c>
      <c r="I116" s="7" t="s">
        <v>54</v>
      </c>
      <c r="J116" s="7" t="s">
        <v>121</v>
      </c>
      <c r="K116" s="7" t="s">
        <v>3</v>
      </c>
      <c r="L116" s="26">
        <f t="shared" si="1"/>
        <v>12</v>
      </c>
      <c r="M116" s="7">
        <v>1</v>
      </c>
      <c r="N116" s="7">
        <v>1</v>
      </c>
      <c r="O116" s="7">
        <v>1</v>
      </c>
      <c r="P116" s="7">
        <v>1</v>
      </c>
      <c r="Q116" s="7">
        <v>1</v>
      </c>
      <c r="R116" s="7">
        <v>1</v>
      </c>
      <c r="S116" s="7">
        <v>1</v>
      </c>
      <c r="T116" s="7">
        <v>1</v>
      </c>
      <c r="U116" s="7">
        <v>1</v>
      </c>
      <c r="V116" s="7">
        <v>1</v>
      </c>
      <c r="W116" s="7">
        <v>1</v>
      </c>
      <c r="X116" s="7">
        <v>1</v>
      </c>
      <c r="Y116" s="36">
        <v>0.02</v>
      </c>
    </row>
    <row r="117" spans="1:25" ht="51" hidden="1" x14ac:dyDescent="0.3">
      <c r="A117" s="7" t="s">
        <v>96</v>
      </c>
      <c r="B117" s="7" t="s">
        <v>588</v>
      </c>
      <c r="C117" s="7" t="s">
        <v>428</v>
      </c>
      <c r="D117" s="7" t="s">
        <v>701</v>
      </c>
      <c r="E117" s="7" t="s">
        <v>52</v>
      </c>
      <c r="F117" s="6" t="s">
        <v>585</v>
      </c>
      <c r="G117" s="7" t="s">
        <v>53</v>
      </c>
      <c r="H117" s="7" t="s">
        <v>43</v>
      </c>
      <c r="I117" s="7" t="s">
        <v>54</v>
      </c>
      <c r="J117" s="7" t="s">
        <v>158</v>
      </c>
      <c r="K117" s="7" t="s">
        <v>3</v>
      </c>
      <c r="L117" s="26">
        <f t="shared" si="1"/>
        <v>12</v>
      </c>
      <c r="M117" s="7">
        <v>1</v>
      </c>
      <c r="N117" s="7">
        <v>1</v>
      </c>
      <c r="O117" s="7">
        <v>1</v>
      </c>
      <c r="P117" s="7">
        <v>1</v>
      </c>
      <c r="Q117" s="7">
        <v>1</v>
      </c>
      <c r="R117" s="7">
        <v>1</v>
      </c>
      <c r="S117" s="7">
        <v>1</v>
      </c>
      <c r="T117" s="7">
        <v>1</v>
      </c>
      <c r="U117" s="7">
        <v>1</v>
      </c>
      <c r="V117" s="7">
        <v>1</v>
      </c>
      <c r="W117" s="7">
        <v>1</v>
      </c>
      <c r="X117" s="7">
        <v>1</v>
      </c>
      <c r="Y117" s="35">
        <v>0.05</v>
      </c>
    </row>
    <row r="118" spans="1:25" ht="51" hidden="1" x14ac:dyDescent="0.3">
      <c r="A118" s="7" t="s">
        <v>96</v>
      </c>
      <c r="B118" s="7" t="s">
        <v>588</v>
      </c>
      <c r="C118" s="7" t="s">
        <v>428</v>
      </c>
      <c r="D118" s="7" t="s">
        <v>701</v>
      </c>
      <c r="E118" s="7" t="s">
        <v>52</v>
      </c>
      <c r="F118" s="6" t="s">
        <v>585</v>
      </c>
      <c r="G118" s="7" t="s">
        <v>53</v>
      </c>
      <c r="H118" s="7" t="s">
        <v>43</v>
      </c>
      <c r="I118" s="7" t="s">
        <v>54</v>
      </c>
      <c r="J118" s="7" t="s">
        <v>294</v>
      </c>
      <c r="K118" s="7" t="s">
        <v>3</v>
      </c>
      <c r="L118" s="26">
        <f t="shared" si="1"/>
        <v>12</v>
      </c>
      <c r="M118" s="7">
        <v>1</v>
      </c>
      <c r="N118" s="7">
        <v>1</v>
      </c>
      <c r="O118" s="7">
        <v>1</v>
      </c>
      <c r="P118" s="7">
        <v>1</v>
      </c>
      <c r="Q118" s="7">
        <v>1</v>
      </c>
      <c r="R118" s="7">
        <v>1</v>
      </c>
      <c r="S118" s="7">
        <v>1</v>
      </c>
      <c r="T118" s="7">
        <v>1</v>
      </c>
      <c r="U118" s="7">
        <v>1</v>
      </c>
      <c r="V118" s="7">
        <v>1</v>
      </c>
      <c r="W118" s="7">
        <v>1</v>
      </c>
      <c r="X118" s="7">
        <v>1</v>
      </c>
      <c r="Y118" s="35">
        <v>0.05</v>
      </c>
    </row>
    <row r="119" spans="1:25" ht="51" hidden="1" x14ac:dyDescent="0.3">
      <c r="A119" s="7" t="s">
        <v>96</v>
      </c>
      <c r="B119" s="7" t="s">
        <v>588</v>
      </c>
      <c r="C119" s="7" t="s">
        <v>428</v>
      </c>
      <c r="D119" s="7" t="s">
        <v>701</v>
      </c>
      <c r="E119" s="7" t="s">
        <v>52</v>
      </c>
      <c r="F119" s="6" t="s">
        <v>585</v>
      </c>
      <c r="G119" s="7" t="s">
        <v>53</v>
      </c>
      <c r="H119" s="7" t="s">
        <v>43</v>
      </c>
      <c r="I119" s="7" t="s">
        <v>54</v>
      </c>
      <c r="J119" s="7" t="s">
        <v>116</v>
      </c>
      <c r="K119" s="7" t="s">
        <v>3</v>
      </c>
      <c r="L119" s="26">
        <f t="shared" si="1"/>
        <v>12</v>
      </c>
      <c r="M119" s="7">
        <v>1</v>
      </c>
      <c r="N119" s="7">
        <v>1</v>
      </c>
      <c r="O119" s="7">
        <v>1</v>
      </c>
      <c r="P119" s="7">
        <v>1</v>
      </c>
      <c r="Q119" s="7">
        <v>1</v>
      </c>
      <c r="R119" s="7">
        <v>1</v>
      </c>
      <c r="S119" s="7">
        <v>1</v>
      </c>
      <c r="T119" s="7">
        <v>1</v>
      </c>
      <c r="U119" s="7">
        <v>1</v>
      </c>
      <c r="V119" s="7">
        <v>1</v>
      </c>
      <c r="W119" s="7">
        <v>1</v>
      </c>
      <c r="X119" s="7">
        <v>1</v>
      </c>
      <c r="Y119" s="35">
        <v>0.05</v>
      </c>
    </row>
    <row r="120" spans="1:25" ht="51" hidden="1" x14ac:dyDescent="0.3">
      <c r="A120" s="7" t="s">
        <v>96</v>
      </c>
      <c r="B120" s="7" t="s">
        <v>588</v>
      </c>
      <c r="C120" s="7" t="s">
        <v>428</v>
      </c>
      <c r="D120" s="7" t="s">
        <v>701</v>
      </c>
      <c r="E120" s="7" t="s">
        <v>52</v>
      </c>
      <c r="F120" s="6" t="s">
        <v>585</v>
      </c>
      <c r="G120" s="7" t="s">
        <v>53</v>
      </c>
      <c r="H120" s="7" t="s">
        <v>43</v>
      </c>
      <c r="I120" s="7" t="s">
        <v>54</v>
      </c>
      <c r="J120" s="7" t="s">
        <v>187</v>
      </c>
      <c r="K120" s="7" t="s">
        <v>3</v>
      </c>
      <c r="L120" s="26">
        <f t="shared" si="1"/>
        <v>12</v>
      </c>
      <c r="M120" s="7">
        <v>1</v>
      </c>
      <c r="N120" s="7">
        <v>1</v>
      </c>
      <c r="O120" s="7">
        <v>1</v>
      </c>
      <c r="P120" s="7">
        <v>1</v>
      </c>
      <c r="Q120" s="7">
        <v>1</v>
      </c>
      <c r="R120" s="7">
        <v>1</v>
      </c>
      <c r="S120" s="7">
        <v>1</v>
      </c>
      <c r="T120" s="7">
        <v>1</v>
      </c>
      <c r="U120" s="7">
        <v>1</v>
      </c>
      <c r="V120" s="7">
        <v>1</v>
      </c>
      <c r="W120" s="7">
        <v>1</v>
      </c>
      <c r="X120" s="7">
        <v>1</v>
      </c>
      <c r="Y120" s="35">
        <v>0.05</v>
      </c>
    </row>
    <row r="121" spans="1:25" ht="51" hidden="1" x14ac:dyDescent="0.3">
      <c r="A121" s="7" t="s">
        <v>96</v>
      </c>
      <c r="B121" s="7" t="s">
        <v>588</v>
      </c>
      <c r="C121" s="7" t="s">
        <v>428</v>
      </c>
      <c r="D121" s="7" t="s">
        <v>701</v>
      </c>
      <c r="E121" s="7" t="s">
        <v>52</v>
      </c>
      <c r="F121" s="6" t="s">
        <v>585</v>
      </c>
      <c r="G121" s="7" t="s">
        <v>53</v>
      </c>
      <c r="H121" s="7" t="s">
        <v>43</v>
      </c>
      <c r="I121" s="7" t="s">
        <v>54</v>
      </c>
      <c r="J121" s="7" t="s">
        <v>256</v>
      </c>
      <c r="K121" s="7" t="s">
        <v>3</v>
      </c>
      <c r="L121" s="26">
        <f t="shared" si="1"/>
        <v>12</v>
      </c>
      <c r="M121" s="7">
        <v>1</v>
      </c>
      <c r="N121" s="7">
        <v>1</v>
      </c>
      <c r="O121" s="7">
        <v>1</v>
      </c>
      <c r="P121" s="7">
        <v>1</v>
      </c>
      <c r="Q121" s="7">
        <v>1</v>
      </c>
      <c r="R121" s="7">
        <v>1</v>
      </c>
      <c r="S121" s="7">
        <v>1</v>
      </c>
      <c r="T121" s="7">
        <v>1</v>
      </c>
      <c r="U121" s="7">
        <v>1</v>
      </c>
      <c r="V121" s="7">
        <v>1</v>
      </c>
      <c r="W121" s="7">
        <v>1</v>
      </c>
      <c r="X121" s="7">
        <v>1</v>
      </c>
      <c r="Y121" s="35">
        <v>0.05</v>
      </c>
    </row>
    <row r="122" spans="1:25" ht="51" hidden="1" x14ac:dyDescent="0.3">
      <c r="A122" s="7" t="s">
        <v>96</v>
      </c>
      <c r="B122" s="7" t="s">
        <v>588</v>
      </c>
      <c r="C122" s="7" t="s">
        <v>428</v>
      </c>
      <c r="D122" s="7" t="s">
        <v>701</v>
      </c>
      <c r="E122" s="7" t="s">
        <v>52</v>
      </c>
      <c r="F122" s="6" t="s">
        <v>585</v>
      </c>
      <c r="G122" s="7" t="s">
        <v>53</v>
      </c>
      <c r="H122" s="7" t="s">
        <v>43</v>
      </c>
      <c r="I122" s="7" t="s">
        <v>54</v>
      </c>
      <c r="J122" s="7" t="s">
        <v>282</v>
      </c>
      <c r="K122" s="7" t="s">
        <v>3</v>
      </c>
      <c r="L122" s="26">
        <f t="shared" si="1"/>
        <v>12</v>
      </c>
      <c r="M122" s="7">
        <v>1</v>
      </c>
      <c r="N122" s="7">
        <v>1</v>
      </c>
      <c r="O122" s="7">
        <v>1</v>
      </c>
      <c r="P122" s="7">
        <v>1</v>
      </c>
      <c r="Q122" s="7">
        <v>1</v>
      </c>
      <c r="R122" s="7">
        <v>1</v>
      </c>
      <c r="S122" s="7">
        <v>1</v>
      </c>
      <c r="T122" s="7">
        <v>1</v>
      </c>
      <c r="U122" s="7">
        <v>1</v>
      </c>
      <c r="V122" s="7">
        <v>1</v>
      </c>
      <c r="W122" s="7">
        <v>1</v>
      </c>
      <c r="X122" s="7">
        <v>1</v>
      </c>
      <c r="Y122" s="35">
        <v>7.0000000000000007E-2</v>
      </c>
    </row>
    <row r="123" spans="1:25" ht="51" hidden="1" x14ac:dyDescent="0.3">
      <c r="A123" s="7" t="s">
        <v>96</v>
      </c>
      <c r="B123" s="7" t="s">
        <v>588</v>
      </c>
      <c r="C123" s="7" t="s">
        <v>428</v>
      </c>
      <c r="D123" s="7" t="s">
        <v>701</v>
      </c>
      <c r="E123" s="7" t="s">
        <v>52</v>
      </c>
      <c r="F123" s="6" t="s">
        <v>585</v>
      </c>
      <c r="G123" s="7" t="s">
        <v>53</v>
      </c>
      <c r="H123" s="7" t="s">
        <v>43</v>
      </c>
      <c r="I123" s="7" t="s">
        <v>54</v>
      </c>
      <c r="J123" s="7" t="s">
        <v>8</v>
      </c>
      <c r="K123" s="7" t="s">
        <v>3</v>
      </c>
      <c r="L123" s="26">
        <f t="shared" si="1"/>
        <v>12</v>
      </c>
      <c r="M123" s="7">
        <v>1</v>
      </c>
      <c r="N123" s="7">
        <v>1</v>
      </c>
      <c r="O123" s="7">
        <v>1</v>
      </c>
      <c r="P123" s="7">
        <v>1</v>
      </c>
      <c r="Q123" s="7">
        <v>1</v>
      </c>
      <c r="R123" s="7">
        <v>1</v>
      </c>
      <c r="S123" s="7">
        <v>1</v>
      </c>
      <c r="T123" s="7">
        <v>1</v>
      </c>
      <c r="U123" s="7">
        <v>1</v>
      </c>
      <c r="V123" s="7">
        <v>1</v>
      </c>
      <c r="W123" s="7">
        <v>1</v>
      </c>
      <c r="X123" s="7">
        <v>1</v>
      </c>
      <c r="Y123" s="35">
        <v>0.02</v>
      </c>
    </row>
    <row r="124" spans="1:25" ht="51" hidden="1" x14ac:dyDescent="0.3">
      <c r="A124" s="7" t="s">
        <v>96</v>
      </c>
      <c r="B124" s="7" t="s">
        <v>588</v>
      </c>
      <c r="C124" s="7" t="s">
        <v>428</v>
      </c>
      <c r="D124" s="7" t="s">
        <v>701</v>
      </c>
      <c r="E124" s="7" t="s">
        <v>52</v>
      </c>
      <c r="F124" s="6" t="s">
        <v>585</v>
      </c>
      <c r="G124" s="7" t="s">
        <v>53</v>
      </c>
      <c r="H124" s="7" t="s">
        <v>43</v>
      </c>
      <c r="I124" s="7" t="s">
        <v>54</v>
      </c>
      <c r="J124" s="7" t="s">
        <v>211</v>
      </c>
      <c r="K124" s="7" t="s">
        <v>3</v>
      </c>
      <c r="L124" s="26">
        <f t="shared" si="1"/>
        <v>12</v>
      </c>
      <c r="M124" s="7">
        <v>1</v>
      </c>
      <c r="N124" s="7">
        <v>1</v>
      </c>
      <c r="O124" s="7">
        <v>1</v>
      </c>
      <c r="P124" s="7">
        <v>1</v>
      </c>
      <c r="Q124" s="7">
        <v>1</v>
      </c>
      <c r="R124" s="7">
        <v>1</v>
      </c>
      <c r="S124" s="7">
        <v>1</v>
      </c>
      <c r="T124" s="7">
        <v>1</v>
      </c>
      <c r="U124" s="7">
        <v>1</v>
      </c>
      <c r="V124" s="7">
        <v>1</v>
      </c>
      <c r="W124" s="7">
        <v>1</v>
      </c>
      <c r="X124" s="7">
        <v>1</v>
      </c>
      <c r="Y124" s="35">
        <v>0.05</v>
      </c>
    </row>
    <row r="125" spans="1:25" ht="51" hidden="1" x14ac:dyDescent="0.3">
      <c r="A125" s="7" t="s">
        <v>96</v>
      </c>
      <c r="B125" s="7" t="s">
        <v>588</v>
      </c>
      <c r="C125" s="7" t="s">
        <v>428</v>
      </c>
      <c r="D125" s="7" t="s">
        <v>701</v>
      </c>
      <c r="E125" s="7" t="s">
        <v>52</v>
      </c>
      <c r="F125" s="6" t="s">
        <v>585</v>
      </c>
      <c r="G125" s="7" t="s">
        <v>53</v>
      </c>
      <c r="H125" s="7" t="s">
        <v>43</v>
      </c>
      <c r="I125" s="7" t="s">
        <v>54</v>
      </c>
      <c r="J125" s="7" t="s">
        <v>554</v>
      </c>
      <c r="K125" s="7" t="s">
        <v>3</v>
      </c>
      <c r="L125" s="26">
        <f t="shared" si="1"/>
        <v>12</v>
      </c>
      <c r="M125" s="7">
        <v>1</v>
      </c>
      <c r="N125" s="7">
        <v>1</v>
      </c>
      <c r="O125" s="7">
        <v>1</v>
      </c>
      <c r="P125" s="7">
        <v>1</v>
      </c>
      <c r="Q125" s="7">
        <v>1</v>
      </c>
      <c r="R125" s="7">
        <v>1</v>
      </c>
      <c r="S125" s="7">
        <v>1</v>
      </c>
      <c r="T125" s="7">
        <v>1</v>
      </c>
      <c r="U125" s="7">
        <v>1</v>
      </c>
      <c r="V125" s="7">
        <v>1</v>
      </c>
      <c r="W125" s="7">
        <v>1</v>
      </c>
      <c r="X125" s="7">
        <v>1</v>
      </c>
      <c r="Y125" s="35">
        <v>0.02</v>
      </c>
    </row>
    <row r="126" spans="1:25" ht="51" hidden="1" x14ac:dyDescent="0.3">
      <c r="A126" s="7" t="s">
        <v>96</v>
      </c>
      <c r="B126" s="7" t="s">
        <v>588</v>
      </c>
      <c r="C126" s="7" t="s">
        <v>428</v>
      </c>
      <c r="D126" s="7" t="s">
        <v>701</v>
      </c>
      <c r="E126" s="7" t="s">
        <v>52</v>
      </c>
      <c r="F126" s="6" t="s">
        <v>585</v>
      </c>
      <c r="G126" s="7" t="s">
        <v>53</v>
      </c>
      <c r="H126" s="7" t="s">
        <v>43</v>
      </c>
      <c r="I126" s="7" t="s">
        <v>54</v>
      </c>
      <c r="J126" s="7" t="s">
        <v>67</v>
      </c>
      <c r="K126" s="7" t="s">
        <v>3</v>
      </c>
      <c r="L126" s="26">
        <f t="shared" si="1"/>
        <v>12</v>
      </c>
      <c r="M126" s="7">
        <v>1</v>
      </c>
      <c r="N126" s="7">
        <v>1</v>
      </c>
      <c r="O126" s="7">
        <v>1</v>
      </c>
      <c r="P126" s="7">
        <v>1</v>
      </c>
      <c r="Q126" s="7">
        <v>1</v>
      </c>
      <c r="R126" s="7">
        <v>1</v>
      </c>
      <c r="S126" s="7">
        <v>1</v>
      </c>
      <c r="T126" s="7">
        <v>1</v>
      </c>
      <c r="U126" s="7">
        <v>1</v>
      </c>
      <c r="V126" s="7">
        <v>1</v>
      </c>
      <c r="W126" s="7">
        <v>1</v>
      </c>
      <c r="X126" s="7">
        <v>1</v>
      </c>
      <c r="Y126" s="35">
        <v>8.8888888888888892E-2</v>
      </c>
    </row>
    <row r="127" spans="1:25" ht="51" hidden="1" x14ac:dyDescent="0.3">
      <c r="A127" s="7" t="s">
        <v>96</v>
      </c>
      <c r="B127" s="7" t="s">
        <v>588</v>
      </c>
      <c r="C127" s="7" t="s">
        <v>428</v>
      </c>
      <c r="D127" s="7" t="s">
        <v>701</v>
      </c>
      <c r="E127" s="7" t="s">
        <v>52</v>
      </c>
      <c r="F127" s="6" t="s">
        <v>585</v>
      </c>
      <c r="G127" s="7" t="s">
        <v>53</v>
      </c>
      <c r="H127" s="7" t="s">
        <v>43</v>
      </c>
      <c r="I127" s="7" t="s">
        <v>54</v>
      </c>
      <c r="J127" s="7" t="s">
        <v>99</v>
      </c>
      <c r="K127" s="7" t="s">
        <v>3</v>
      </c>
      <c r="L127" s="26">
        <f t="shared" si="1"/>
        <v>5</v>
      </c>
      <c r="M127" s="7">
        <v>0</v>
      </c>
      <c r="N127" s="7">
        <v>1</v>
      </c>
      <c r="O127" s="7">
        <v>1</v>
      </c>
      <c r="P127" s="7">
        <v>1</v>
      </c>
      <c r="Q127" s="7">
        <v>1</v>
      </c>
      <c r="R127" s="7">
        <v>1</v>
      </c>
      <c r="S127" s="7">
        <v>0</v>
      </c>
      <c r="T127" s="7">
        <v>0</v>
      </c>
      <c r="U127" s="7">
        <v>0</v>
      </c>
      <c r="V127" s="7">
        <v>0</v>
      </c>
      <c r="W127" s="7">
        <v>0</v>
      </c>
      <c r="X127" s="7">
        <v>0</v>
      </c>
      <c r="Y127" s="35">
        <v>0.05</v>
      </c>
    </row>
    <row r="128" spans="1:25" ht="51" hidden="1" x14ac:dyDescent="0.3">
      <c r="A128" s="7" t="s">
        <v>96</v>
      </c>
      <c r="B128" s="7" t="s">
        <v>588</v>
      </c>
      <c r="C128" s="7" t="s">
        <v>428</v>
      </c>
      <c r="D128" s="7" t="s">
        <v>702</v>
      </c>
      <c r="E128" s="7" t="s">
        <v>246</v>
      </c>
      <c r="F128" s="6"/>
      <c r="G128" s="7" t="s">
        <v>247</v>
      </c>
      <c r="H128" s="7" t="s">
        <v>248</v>
      </c>
      <c r="I128" s="7" t="s">
        <v>209</v>
      </c>
      <c r="J128" s="7" t="s">
        <v>211</v>
      </c>
      <c r="K128" s="7" t="s">
        <v>3</v>
      </c>
      <c r="L128" s="26">
        <f t="shared" si="1"/>
        <v>3</v>
      </c>
      <c r="M128" s="7">
        <v>0</v>
      </c>
      <c r="N128" s="7">
        <v>0</v>
      </c>
      <c r="O128" s="7">
        <v>0</v>
      </c>
      <c r="P128" s="7">
        <v>0</v>
      </c>
      <c r="Q128" s="7">
        <v>0</v>
      </c>
      <c r="R128" s="7">
        <v>3</v>
      </c>
      <c r="S128" s="7">
        <v>0</v>
      </c>
      <c r="T128" s="7">
        <v>0</v>
      </c>
      <c r="U128" s="7">
        <v>0</v>
      </c>
      <c r="V128" s="7">
        <v>0</v>
      </c>
      <c r="W128" s="7">
        <v>0</v>
      </c>
      <c r="X128" s="7">
        <v>0</v>
      </c>
      <c r="Y128" s="35">
        <v>0.04</v>
      </c>
    </row>
    <row r="129" spans="1:27" ht="51" hidden="1" x14ac:dyDescent="0.3">
      <c r="A129" s="7" t="s">
        <v>96</v>
      </c>
      <c r="B129" s="7" t="s">
        <v>588</v>
      </c>
      <c r="C129" s="7" t="s">
        <v>428</v>
      </c>
      <c r="D129" s="7" t="s">
        <v>702</v>
      </c>
      <c r="E129" s="7" t="s">
        <v>242</v>
      </c>
      <c r="F129" s="6"/>
      <c r="G129" s="7" t="s">
        <v>243</v>
      </c>
      <c r="H129" s="7" t="s">
        <v>244</v>
      </c>
      <c r="I129" s="7" t="s">
        <v>245</v>
      </c>
      <c r="J129" s="7" t="s">
        <v>211</v>
      </c>
      <c r="K129" s="7" t="s">
        <v>3</v>
      </c>
      <c r="L129" s="26">
        <f t="shared" si="1"/>
        <v>2</v>
      </c>
      <c r="M129" s="7">
        <v>0</v>
      </c>
      <c r="N129" s="7">
        <v>0</v>
      </c>
      <c r="O129" s="7">
        <v>1</v>
      </c>
      <c r="P129" s="7">
        <v>0</v>
      </c>
      <c r="Q129" s="7">
        <v>1</v>
      </c>
      <c r="R129" s="7">
        <v>0</v>
      </c>
      <c r="S129" s="7">
        <v>0</v>
      </c>
      <c r="T129" s="7">
        <v>0</v>
      </c>
      <c r="U129" s="7">
        <v>0</v>
      </c>
      <c r="V129" s="7">
        <v>0</v>
      </c>
      <c r="W129" s="7">
        <v>0</v>
      </c>
      <c r="X129" s="7">
        <v>0</v>
      </c>
      <c r="Y129" s="35">
        <v>0.05</v>
      </c>
    </row>
    <row r="130" spans="1:27" ht="51" hidden="1" x14ac:dyDescent="0.3">
      <c r="A130" s="7" t="s">
        <v>96</v>
      </c>
      <c r="B130" s="7" t="s">
        <v>588</v>
      </c>
      <c r="C130" s="7" t="s">
        <v>428</v>
      </c>
      <c r="D130" s="7" t="s">
        <v>702</v>
      </c>
      <c r="E130" s="7" t="s">
        <v>365</v>
      </c>
      <c r="F130" s="6"/>
      <c r="G130" s="7" t="s">
        <v>366</v>
      </c>
      <c r="H130" s="7" t="s">
        <v>364</v>
      </c>
      <c r="I130" s="7" t="s">
        <v>352</v>
      </c>
      <c r="J130" s="7" t="s">
        <v>121</v>
      </c>
      <c r="K130" s="7" t="s">
        <v>3</v>
      </c>
      <c r="L130" s="26">
        <f t="shared" si="1"/>
        <v>2</v>
      </c>
      <c r="M130" s="7">
        <v>0</v>
      </c>
      <c r="N130" s="7">
        <v>0</v>
      </c>
      <c r="O130" s="7">
        <v>1</v>
      </c>
      <c r="P130" s="7">
        <v>0</v>
      </c>
      <c r="Q130" s="7">
        <v>0</v>
      </c>
      <c r="R130" s="7">
        <v>1</v>
      </c>
      <c r="S130" s="7">
        <v>0</v>
      </c>
      <c r="T130" s="7">
        <v>0</v>
      </c>
      <c r="U130" s="7">
        <v>0</v>
      </c>
      <c r="V130" s="7">
        <v>0</v>
      </c>
      <c r="W130" s="7">
        <v>0</v>
      </c>
      <c r="X130" s="7">
        <v>0</v>
      </c>
      <c r="Y130" s="35">
        <v>0.03</v>
      </c>
    </row>
    <row r="131" spans="1:27" ht="51" hidden="1" x14ac:dyDescent="0.3">
      <c r="A131" s="7" t="s">
        <v>96</v>
      </c>
      <c r="B131" s="7" t="s">
        <v>588</v>
      </c>
      <c r="C131" s="7" t="s">
        <v>428</v>
      </c>
      <c r="D131" s="7" t="s">
        <v>703</v>
      </c>
      <c r="E131" s="7" t="s">
        <v>638</v>
      </c>
      <c r="F131" s="6"/>
      <c r="G131" s="7" t="s">
        <v>669</v>
      </c>
      <c r="H131" s="7" t="s">
        <v>21</v>
      </c>
      <c r="I131" s="7" t="s">
        <v>577</v>
      </c>
      <c r="J131" s="7" t="s">
        <v>432</v>
      </c>
      <c r="K131" s="7" t="s">
        <v>3</v>
      </c>
      <c r="L131" s="26">
        <f t="shared" ref="L131:L194" si="2">SUM(M131:X131)</f>
        <v>10</v>
      </c>
      <c r="M131" s="7">
        <v>0</v>
      </c>
      <c r="N131" s="7">
        <v>0</v>
      </c>
      <c r="O131" s="7">
        <v>1</v>
      </c>
      <c r="P131" s="7">
        <v>1</v>
      </c>
      <c r="Q131" s="7">
        <v>1</v>
      </c>
      <c r="R131" s="7">
        <v>1</v>
      </c>
      <c r="S131" s="7">
        <v>1</v>
      </c>
      <c r="T131" s="7">
        <v>1</v>
      </c>
      <c r="U131" s="7">
        <v>1</v>
      </c>
      <c r="V131" s="7">
        <v>1</v>
      </c>
      <c r="W131" s="7">
        <v>1</v>
      </c>
      <c r="X131" s="7">
        <v>1</v>
      </c>
      <c r="Y131" s="35"/>
    </row>
    <row r="132" spans="1:27" ht="51" hidden="1" x14ac:dyDescent="0.3">
      <c r="A132" s="7" t="s">
        <v>96</v>
      </c>
      <c r="B132" s="7" t="s">
        <v>588</v>
      </c>
      <c r="C132" s="7" t="s">
        <v>640</v>
      </c>
      <c r="D132" s="7" t="s">
        <v>704</v>
      </c>
      <c r="E132" s="7" t="s">
        <v>225</v>
      </c>
      <c r="F132" s="6"/>
      <c r="G132" s="7" t="s">
        <v>226</v>
      </c>
      <c r="H132" s="7" t="s">
        <v>137</v>
      </c>
      <c r="I132" s="7" t="s">
        <v>227</v>
      </c>
      <c r="J132" s="7" t="s">
        <v>211</v>
      </c>
      <c r="K132" s="7" t="s">
        <v>3</v>
      </c>
      <c r="L132" s="26">
        <f t="shared" si="2"/>
        <v>2</v>
      </c>
      <c r="M132" s="7">
        <v>0</v>
      </c>
      <c r="N132" s="7">
        <v>0</v>
      </c>
      <c r="O132" s="7">
        <v>0</v>
      </c>
      <c r="P132" s="7">
        <v>1</v>
      </c>
      <c r="Q132" s="7">
        <v>0</v>
      </c>
      <c r="R132" s="7">
        <v>0</v>
      </c>
      <c r="S132" s="7">
        <v>0</v>
      </c>
      <c r="T132" s="7">
        <v>1</v>
      </c>
      <c r="U132" s="7">
        <v>0</v>
      </c>
      <c r="V132" s="7">
        <v>0</v>
      </c>
      <c r="W132" s="7">
        <v>0</v>
      </c>
      <c r="X132" s="7">
        <v>0</v>
      </c>
      <c r="Y132" s="35">
        <v>0.05</v>
      </c>
    </row>
    <row r="133" spans="1:27" ht="51" hidden="1" x14ac:dyDescent="0.3">
      <c r="A133" s="7" t="s">
        <v>96</v>
      </c>
      <c r="B133" s="7" t="s">
        <v>588</v>
      </c>
      <c r="C133" s="7" t="s">
        <v>640</v>
      </c>
      <c r="D133" s="7" t="s">
        <v>704</v>
      </c>
      <c r="E133" s="7" t="s">
        <v>228</v>
      </c>
      <c r="F133" s="6" t="s">
        <v>444</v>
      </c>
      <c r="G133" s="7" t="s">
        <v>229</v>
      </c>
      <c r="H133" s="7" t="s">
        <v>230</v>
      </c>
      <c r="I133" s="7" t="s">
        <v>231</v>
      </c>
      <c r="J133" s="7" t="s">
        <v>211</v>
      </c>
      <c r="K133" s="7" t="s">
        <v>3</v>
      </c>
      <c r="L133" s="26">
        <f t="shared" si="2"/>
        <v>11</v>
      </c>
      <c r="M133" s="7">
        <v>0</v>
      </c>
      <c r="N133" s="7">
        <v>0</v>
      </c>
      <c r="O133" s="7">
        <v>0</v>
      </c>
      <c r="P133" s="7">
        <v>0</v>
      </c>
      <c r="Q133" s="7">
        <v>2</v>
      </c>
      <c r="R133" s="7">
        <v>2</v>
      </c>
      <c r="S133" s="7">
        <v>0</v>
      </c>
      <c r="T133" s="7">
        <v>0</v>
      </c>
      <c r="U133" s="7">
        <v>2</v>
      </c>
      <c r="V133" s="7">
        <v>2</v>
      </c>
      <c r="W133" s="7">
        <v>2</v>
      </c>
      <c r="X133" s="7">
        <v>1</v>
      </c>
      <c r="Y133" s="35">
        <v>7.0000000000000007E-2</v>
      </c>
    </row>
    <row r="134" spans="1:27" ht="51" hidden="1" x14ac:dyDescent="0.3">
      <c r="A134" s="7" t="s">
        <v>96</v>
      </c>
      <c r="B134" s="7" t="s">
        <v>588</v>
      </c>
      <c r="C134" s="7" t="s">
        <v>640</v>
      </c>
      <c r="D134" s="7" t="s">
        <v>704</v>
      </c>
      <c r="E134" s="7" t="s">
        <v>448</v>
      </c>
      <c r="F134" s="6"/>
      <c r="G134" s="7" t="s">
        <v>234</v>
      </c>
      <c r="H134" s="7" t="s">
        <v>235</v>
      </c>
      <c r="I134" s="7" t="s">
        <v>44</v>
      </c>
      <c r="J134" s="7" t="s">
        <v>211</v>
      </c>
      <c r="K134" s="7" t="s">
        <v>3</v>
      </c>
      <c r="L134" s="26">
        <f t="shared" si="2"/>
        <v>9</v>
      </c>
      <c r="M134" s="7">
        <v>0</v>
      </c>
      <c r="N134" s="7">
        <v>0</v>
      </c>
      <c r="O134" s="7">
        <v>0</v>
      </c>
      <c r="P134" s="7">
        <v>1</v>
      </c>
      <c r="Q134" s="7">
        <v>1</v>
      </c>
      <c r="R134" s="7">
        <v>1</v>
      </c>
      <c r="S134" s="7">
        <v>1</v>
      </c>
      <c r="T134" s="7">
        <v>1</v>
      </c>
      <c r="U134" s="7">
        <v>1</v>
      </c>
      <c r="V134" s="7">
        <v>1</v>
      </c>
      <c r="W134" s="7">
        <v>1</v>
      </c>
      <c r="X134" s="7">
        <v>1</v>
      </c>
      <c r="Y134" s="35">
        <v>0.05</v>
      </c>
    </row>
    <row r="135" spans="1:27" ht="51" hidden="1" x14ac:dyDescent="0.3">
      <c r="A135" s="7" t="s">
        <v>96</v>
      </c>
      <c r="B135" s="7" t="s">
        <v>588</v>
      </c>
      <c r="C135" s="7" t="s">
        <v>640</v>
      </c>
      <c r="D135" s="7" t="s">
        <v>705</v>
      </c>
      <c r="E135" s="7" t="s">
        <v>237</v>
      </c>
      <c r="F135" s="6" t="s">
        <v>445</v>
      </c>
      <c r="G135" s="7" t="s">
        <v>229</v>
      </c>
      <c r="H135" s="7" t="s">
        <v>230</v>
      </c>
      <c r="I135" s="7" t="s">
        <v>231</v>
      </c>
      <c r="J135" s="7" t="s">
        <v>211</v>
      </c>
      <c r="K135" s="7" t="s">
        <v>3</v>
      </c>
      <c r="L135" s="26">
        <f t="shared" si="2"/>
        <v>11</v>
      </c>
      <c r="M135" s="7">
        <v>2</v>
      </c>
      <c r="N135" s="7">
        <v>4</v>
      </c>
      <c r="O135" s="7">
        <v>5</v>
      </c>
      <c r="P135" s="7">
        <v>0</v>
      </c>
      <c r="Q135" s="7">
        <v>0</v>
      </c>
      <c r="R135" s="7">
        <v>0</v>
      </c>
      <c r="S135" s="7">
        <v>0</v>
      </c>
      <c r="T135" s="7">
        <v>0</v>
      </c>
      <c r="U135" s="7">
        <v>0</v>
      </c>
      <c r="V135" s="7">
        <v>0</v>
      </c>
      <c r="W135" s="7">
        <v>0</v>
      </c>
      <c r="X135" s="7">
        <v>0</v>
      </c>
      <c r="Y135" s="35">
        <v>0.05</v>
      </c>
    </row>
    <row r="136" spans="1:27" ht="102" hidden="1" x14ac:dyDescent="0.3">
      <c r="A136" s="7" t="s">
        <v>96</v>
      </c>
      <c r="B136" s="7" t="s">
        <v>588</v>
      </c>
      <c r="C136" s="7" t="s">
        <v>640</v>
      </c>
      <c r="D136" s="7" t="s">
        <v>705</v>
      </c>
      <c r="E136" s="7" t="s">
        <v>239</v>
      </c>
      <c r="F136" s="6" t="s">
        <v>446</v>
      </c>
      <c r="G136" s="7" t="s">
        <v>447</v>
      </c>
      <c r="H136" s="7" t="s">
        <v>111</v>
      </c>
      <c r="I136" s="7" t="s">
        <v>447</v>
      </c>
      <c r="J136" s="7" t="s">
        <v>211</v>
      </c>
      <c r="K136" s="7" t="s">
        <v>3</v>
      </c>
      <c r="L136" s="26">
        <f t="shared" si="2"/>
        <v>1</v>
      </c>
      <c r="M136" s="7">
        <v>0</v>
      </c>
      <c r="N136" s="7">
        <v>0</v>
      </c>
      <c r="O136" s="7">
        <v>0</v>
      </c>
      <c r="P136" s="7">
        <v>0</v>
      </c>
      <c r="Q136" s="7">
        <v>0</v>
      </c>
      <c r="R136" s="7">
        <v>1</v>
      </c>
      <c r="S136" s="7">
        <v>0</v>
      </c>
      <c r="T136" s="7">
        <v>0</v>
      </c>
      <c r="U136" s="7">
        <v>0</v>
      </c>
      <c r="V136" s="7">
        <v>0</v>
      </c>
      <c r="W136" s="7">
        <v>0</v>
      </c>
      <c r="X136" s="7">
        <v>0</v>
      </c>
      <c r="Y136" s="35">
        <v>0.05</v>
      </c>
    </row>
    <row r="137" spans="1:27" ht="51" hidden="1" x14ac:dyDescent="0.3">
      <c r="A137" s="7" t="s">
        <v>96</v>
      </c>
      <c r="B137" s="7" t="s">
        <v>588</v>
      </c>
      <c r="C137" s="7" t="s">
        <v>640</v>
      </c>
      <c r="D137" s="7" t="s">
        <v>705</v>
      </c>
      <c r="E137" s="7" t="s">
        <v>233</v>
      </c>
      <c r="F137" s="6"/>
      <c r="G137" s="7" t="s">
        <v>234</v>
      </c>
      <c r="H137" s="7" t="s">
        <v>235</v>
      </c>
      <c r="I137" s="7" t="s">
        <v>236</v>
      </c>
      <c r="J137" s="7" t="s">
        <v>211</v>
      </c>
      <c r="K137" s="7" t="s">
        <v>3</v>
      </c>
      <c r="L137" s="26">
        <f t="shared" si="2"/>
        <v>10</v>
      </c>
      <c r="M137" s="7">
        <v>2</v>
      </c>
      <c r="N137" s="7">
        <v>2</v>
      </c>
      <c r="O137" s="7">
        <v>2</v>
      </c>
      <c r="P137" s="7">
        <v>2</v>
      </c>
      <c r="Q137" s="7">
        <v>2</v>
      </c>
      <c r="R137" s="7">
        <v>0</v>
      </c>
      <c r="S137" s="7">
        <v>0</v>
      </c>
      <c r="T137" s="7">
        <v>0</v>
      </c>
      <c r="U137" s="7">
        <v>0</v>
      </c>
      <c r="V137" s="7">
        <v>0</v>
      </c>
      <c r="W137" s="7">
        <v>0</v>
      </c>
      <c r="X137" s="7">
        <v>0</v>
      </c>
      <c r="Y137" s="35">
        <v>0.05</v>
      </c>
    </row>
    <row r="138" spans="1:27" ht="51" hidden="1" x14ac:dyDescent="0.3">
      <c r="A138" s="7" t="s">
        <v>96</v>
      </c>
      <c r="B138" s="7" t="s">
        <v>588</v>
      </c>
      <c r="C138" s="7" t="s">
        <v>640</v>
      </c>
      <c r="D138" s="7" t="s">
        <v>706</v>
      </c>
      <c r="E138" s="7" t="s">
        <v>220</v>
      </c>
      <c r="F138" s="6"/>
      <c r="G138" s="7" t="s">
        <v>221</v>
      </c>
      <c r="H138" s="7" t="s">
        <v>222</v>
      </c>
      <c r="I138" s="7" t="s">
        <v>223</v>
      </c>
      <c r="J138" s="7" t="s">
        <v>211</v>
      </c>
      <c r="K138" s="7" t="s">
        <v>3</v>
      </c>
      <c r="L138" s="26">
        <f t="shared" si="2"/>
        <v>1</v>
      </c>
      <c r="M138" s="7">
        <v>0</v>
      </c>
      <c r="N138" s="7">
        <v>1</v>
      </c>
      <c r="O138" s="7">
        <v>0</v>
      </c>
      <c r="P138" s="7">
        <v>0</v>
      </c>
      <c r="Q138" s="7">
        <v>0</v>
      </c>
      <c r="R138" s="7">
        <v>0</v>
      </c>
      <c r="S138" s="7">
        <v>0</v>
      </c>
      <c r="T138" s="7">
        <v>0</v>
      </c>
      <c r="U138" s="7">
        <v>0</v>
      </c>
      <c r="V138" s="7">
        <v>0</v>
      </c>
      <c r="W138" s="7">
        <v>0</v>
      </c>
      <c r="X138" s="7">
        <v>0</v>
      </c>
      <c r="Y138" s="35">
        <v>0.08</v>
      </c>
    </row>
    <row r="139" spans="1:27" ht="51" hidden="1" x14ac:dyDescent="0.3">
      <c r="A139" s="7" t="s">
        <v>96</v>
      </c>
      <c r="B139" s="7" t="s">
        <v>588</v>
      </c>
      <c r="C139" s="7" t="s">
        <v>640</v>
      </c>
      <c r="D139" s="7" t="s">
        <v>707</v>
      </c>
      <c r="E139" s="7" t="s">
        <v>212</v>
      </c>
      <c r="F139" s="6"/>
      <c r="G139" s="7" t="s">
        <v>6</v>
      </c>
      <c r="H139" s="7" t="s">
        <v>49</v>
      </c>
      <c r="I139" s="7" t="s">
        <v>213</v>
      </c>
      <c r="J139" s="7" t="s">
        <v>211</v>
      </c>
      <c r="K139" s="7" t="s">
        <v>3</v>
      </c>
      <c r="L139" s="26">
        <f t="shared" si="2"/>
        <v>11</v>
      </c>
      <c r="M139" s="7">
        <v>1</v>
      </c>
      <c r="N139" s="7">
        <v>1</v>
      </c>
      <c r="O139" s="7">
        <v>1</v>
      </c>
      <c r="P139" s="7">
        <v>0</v>
      </c>
      <c r="Q139" s="7">
        <v>1</v>
      </c>
      <c r="R139" s="7">
        <v>1</v>
      </c>
      <c r="S139" s="7">
        <v>1</v>
      </c>
      <c r="T139" s="7">
        <v>1</v>
      </c>
      <c r="U139" s="7">
        <v>1</v>
      </c>
      <c r="V139" s="7">
        <v>1</v>
      </c>
      <c r="W139" s="7">
        <v>1</v>
      </c>
      <c r="X139" s="7">
        <v>1</v>
      </c>
      <c r="Y139" s="35">
        <v>0.08</v>
      </c>
    </row>
    <row r="140" spans="1:27" ht="51" hidden="1" x14ac:dyDescent="0.3">
      <c r="A140" s="7" t="s">
        <v>96</v>
      </c>
      <c r="B140" s="7" t="s">
        <v>588</v>
      </c>
      <c r="C140" s="7" t="s">
        <v>640</v>
      </c>
      <c r="D140" s="7" t="s">
        <v>707</v>
      </c>
      <c r="E140" s="7" t="s">
        <v>207</v>
      </c>
      <c r="F140" s="6"/>
      <c r="G140" s="7" t="s">
        <v>208</v>
      </c>
      <c r="H140" s="7" t="s">
        <v>209</v>
      </c>
      <c r="I140" s="7" t="s">
        <v>210</v>
      </c>
      <c r="J140" s="7" t="s">
        <v>211</v>
      </c>
      <c r="K140" s="7" t="s">
        <v>3</v>
      </c>
      <c r="L140" s="26">
        <f t="shared" si="2"/>
        <v>9</v>
      </c>
      <c r="M140" s="7">
        <v>0</v>
      </c>
      <c r="N140" s="7">
        <v>0</v>
      </c>
      <c r="O140" s="7">
        <v>1</v>
      </c>
      <c r="P140" s="7">
        <v>1</v>
      </c>
      <c r="Q140" s="7">
        <v>1</v>
      </c>
      <c r="R140" s="7">
        <v>0</v>
      </c>
      <c r="S140" s="7">
        <v>1</v>
      </c>
      <c r="T140" s="7">
        <v>1</v>
      </c>
      <c r="U140" s="7">
        <v>1</v>
      </c>
      <c r="V140" s="7">
        <v>1</v>
      </c>
      <c r="W140" s="7">
        <v>1</v>
      </c>
      <c r="X140" s="7">
        <v>1</v>
      </c>
      <c r="Y140" s="35">
        <v>0.08</v>
      </c>
    </row>
    <row r="141" spans="1:27" ht="51" hidden="1" x14ac:dyDescent="0.3">
      <c r="A141" s="7" t="s">
        <v>96</v>
      </c>
      <c r="B141" s="7" t="s">
        <v>588</v>
      </c>
      <c r="C141" s="7" t="s">
        <v>640</v>
      </c>
      <c r="D141" s="7" t="s">
        <v>707</v>
      </c>
      <c r="E141" s="7" t="s">
        <v>214</v>
      </c>
      <c r="F141" s="6" t="s">
        <v>442</v>
      </c>
      <c r="G141" s="7" t="s">
        <v>215</v>
      </c>
      <c r="H141" s="7" t="s">
        <v>216</v>
      </c>
      <c r="I141" s="7" t="s">
        <v>217</v>
      </c>
      <c r="J141" s="7" t="s">
        <v>211</v>
      </c>
      <c r="K141" s="7" t="s">
        <v>3</v>
      </c>
      <c r="L141" s="26">
        <f t="shared" si="2"/>
        <v>2</v>
      </c>
      <c r="M141" s="7">
        <v>0</v>
      </c>
      <c r="N141" s="7">
        <v>1</v>
      </c>
      <c r="O141" s="7">
        <v>0</v>
      </c>
      <c r="P141" s="7">
        <v>0</v>
      </c>
      <c r="Q141" s="7">
        <v>0</v>
      </c>
      <c r="R141" s="7">
        <v>0</v>
      </c>
      <c r="S141" s="7">
        <v>1</v>
      </c>
      <c r="T141" s="7">
        <v>0</v>
      </c>
      <c r="U141" s="7">
        <v>0</v>
      </c>
      <c r="V141" s="7">
        <v>0</v>
      </c>
      <c r="W141" s="7">
        <v>0</v>
      </c>
      <c r="X141" s="7">
        <v>0</v>
      </c>
      <c r="Y141" s="35">
        <v>0.08</v>
      </c>
    </row>
    <row r="142" spans="1:27" ht="51" hidden="1" x14ac:dyDescent="0.3">
      <c r="A142" s="7" t="s">
        <v>96</v>
      </c>
      <c r="B142" s="7" t="s">
        <v>588</v>
      </c>
      <c r="C142" s="7" t="s">
        <v>640</v>
      </c>
      <c r="D142" s="7" t="s">
        <v>708</v>
      </c>
      <c r="E142" s="7" t="s">
        <v>443</v>
      </c>
      <c r="F142" s="6"/>
      <c r="G142" s="7" t="s">
        <v>21</v>
      </c>
      <c r="H142" s="7" t="s">
        <v>209</v>
      </c>
      <c r="I142" s="7" t="s">
        <v>218</v>
      </c>
      <c r="J142" s="7" t="s">
        <v>211</v>
      </c>
      <c r="K142" s="7" t="s">
        <v>3</v>
      </c>
      <c r="L142" s="26">
        <f t="shared" si="2"/>
        <v>1</v>
      </c>
      <c r="M142" s="7">
        <v>0</v>
      </c>
      <c r="N142" s="7">
        <v>0</v>
      </c>
      <c r="O142" s="7">
        <v>0</v>
      </c>
      <c r="P142" s="7">
        <v>0</v>
      </c>
      <c r="Q142" s="7">
        <v>0</v>
      </c>
      <c r="R142" s="7">
        <v>0</v>
      </c>
      <c r="S142" s="7">
        <v>1</v>
      </c>
      <c r="T142" s="7">
        <v>0</v>
      </c>
      <c r="U142" s="7">
        <v>0</v>
      </c>
      <c r="V142" s="7">
        <v>0</v>
      </c>
      <c r="W142" s="7">
        <v>0</v>
      </c>
      <c r="X142" s="7">
        <v>0</v>
      </c>
      <c r="Y142" s="35">
        <v>0.05</v>
      </c>
    </row>
    <row r="143" spans="1:27" ht="38.25" hidden="1" x14ac:dyDescent="0.3">
      <c r="A143" s="7" t="s">
        <v>96</v>
      </c>
      <c r="B143" s="7" t="s">
        <v>398</v>
      </c>
      <c r="C143" s="7" t="s">
        <v>355</v>
      </c>
      <c r="D143" s="7" t="s">
        <v>711</v>
      </c>
      <c r="E143" s="7" t="s">
        <v>367</v>
      </c>
      <c r="F143" s="6"/>
      <c r="G143" s="7" t="s">
        <v>340</v>
      </c>
      <c r="H143" s="7" t="s">
        <v>368</v>
      </c>
      <c r="I143" s="7" t="s">
        <v>334</v>
      </c>
      <c r="J143" s="7" t="s">
        <v>121</v>
      </c>
      <c r="K143" s="7" t="s">
        <v>3</v>
      </c>
      <c r="L143" s="26">
        <f t="shared" si="2"/>
        <v>3</v>
      </c>
      <c r="M143" s="7">
        <v>0</v>
      </c>
      <c r="N143" s="7">
        <v>0</v>
      </c>
      <c r="O143" s="7">
        <v>3</v>
      </c>
      <c r="P143" s="7">
        <v>0</v>
      </c>
      <c r="Q143" s="7">
        <v>0</v>
      </c>
      <c r="R143" s="7">
        <v>0</v>
      </c>
      <c r="S143" s="7">
        <v>0</v>
      </c>
      <c r="T143" s="7">
        <v>0</v>
      </c>
      <c r="U143" s="7">
        <v>0</v>
      </c>
      <c r="V143" s="7">
        <v>0</v>
      </c>
      <c r="W143" s="7">
        <v>0</v>
      </c>
      <c r="X143" s="7">
        <v>0</v>
      </c>
      <c r="Y143" s="35">
        <v>0.05</v>
      </c>
      <c r="AA143" s="5" t="s">
        <v>504</v>
      </c>
    </row>
    <row r="144" spans="1:27" ht="38.25" hidden="1" x14ac:dyDescent="0.3">
      <c r="A144" s="7" t="s">
        <v>96</v>
      </c>
      <c r="B144" s="7" t="s">
        <v>398</v>
      </c>
      <c r="C144" s="7" t="s">
        <v>355</v>
      </c>
      <c r="D144" s="7" t="s">
        <v>711</v>
      </c>
      <c r="E144" s="7" t="s">
        <v>358</v>
      </c>
      <c r="F144" s="6"/>
      <c r="G144" s="7" t="s">
        <v>339</v>
      </c>
      <c r="H144" s="7" t="s">
        <v>111</v>
      </c>
      <c r="I144" s="7" t="s">
        <v>335</v>
      </c>
      <c r="J144" s="7" t="s">
        <v>121</v>
      </c>
      <c r="K144" s="7" t="s">
        <v>3</v>
      </c>
      <c r="L144" s="26">
        <f t="shared" si="2"/>
        <v>1</v>
      </c>
      <c r="M144" s="7">
        <v>0</v>
      </c>
      <c r="N144" s="7">
        <v>0</v>
      </c>
      <c r="O144" s="7">
        <v>1</v>
      </c>
      <c r="P144" s="7">
        <v>0</v>
      </c>
      <c r="Q144" s="7">
        <v>0</v>
      </c>
      <c r="R144" s="7">
        <v>0</v>
      </c>
      <c r="S144" s="7">
        <v>0</v>
      </c>
      <c r="T144" s="7">
        <v>0</v>
      </c>
      <c r="U144" s="7">
        <v>0</v>
      </c>
      <c r="V144" s="7">
        <v>0</v>
      </c>
      <c r="W144" s="7">
        <v>0</v>
      </c>
      <c r="X144" s="7">
        <v>0</v>
      </c>
      <c r="Y144" s="35">
        <v>0.1</v>
      </c>
      <c r="AA144" s="5" t="s">
        <v>504</v>
      </c>
    </row>
    <row r="145" spans="1:27" ht="38.25" hidden="1" x14ac:dyDescent="0.3">
      <c r="A145" s="7" t="s">
        <v>96</v>
      </c>
      <c r="B145" s="7" t="s">
        <v>398</v>
      </c>
      <c r="C145" s="7" t="s">
        <v>355</v>
      </c>
      <c r="D145" s="7" t="s">
        <v>712</v>
      </c>
      <c r="E145" s="38" t="s">
        <v>17</v>
      </c>
      <c r="F145" s="6"/>
      <c r="G145" s="7" t="s">
        <v>18</v>
      </c>
      <c r="H145" s="7" t="s">
        <v>12</v>
      </c>
      <c r="I145" s="7" t="s">
        <v>19</v>
      </c>
      <c r="J145" s="7" t="s">
        <v>8</v>
      </c>
      <c r="K145" s="7" t="s">
        <v>3</v>
      </c>
      <c r="L145" s="26">
        <f t="shared" si="2"/>
        <v>13900</v>
      </c>
      <c r="M145" s="7">
        <v>0</v>
      </c>
      <c r="N145" s="7">
        <v>0</v>
      </c>
      <c r="O145" s="7">
        <v>0</v>
      </c>
      <c r="P145" s="7">
        <v>0</v>
      </c>
      <c r="Q145" s="7">
        <v>0</v>
      </c>
      <c r="R145" s="7">
        <v>0</v>
      </c>
      <c r="S145" s="7">
        <v>0</v>
      </c>
      <c r="T145" s="7">
        <v>0</v>
      </c>
      <c r="U145" s="7">
        <v>3000</v>
      </c>
      <c r="V145" s="7">
        <v>5000</v>
      </c>
      <c r="W145" s="7">
        <v>5000</v>
      </c>
      <c r="X145" s="7">
        <v>900</v>
      </c>
      <c r="Y145" s="35">
        <v>0.02</v>
      </c>
    </row>
    <row r="146" spans="1:27" ht="38.25" hidden="1" x14ac:dyDescent="0.3">
      <c r="A146" s="7" t="s">
        <v>96</v>
      </c>
      <c r="B146" s="7" t="s">
        <v>398</v>
      </c>
      <c r="C146" s="7" t="s">
        <v>355</v>
      </c>
      <c r="D146" s="7" t="s">
        <v>712</v>
      </c>
      <c r="E146" s="38" t="s">
        <v>14</v>
      </c>
      <c r="F146" s="6" t="s">
        <v>333</v>
      </c>
      <c r="G146" s="7" t="s">
        <v>15</v>
      </c>
      <c r="H146" s="7" t="s">
        <v>12</v>
      </c>
      <c r="I146" s="7" t="s">
        <v>16</v>
      </c>
      <c r="J146" s="7" t="s">
        <v>8</v>
      </c>
      <c r="K146" s="7" t="s">
        <v>3</v>
      </c>
      <c r="L146" s="26">
        <f t="shared" si="2"/>
        <v>13900</v>
      </c>
      <c r="M146" s="7">
        <v>0</v>
      </c>
      <c r="N146" s="7">
        <v>0</v>
      </c>
      <c r="O146" s="7">
        <v>0</v>
      </c>
      <c r="P146" s="7">
        <v>0</v>
      </c>
      <c r="Q146" s="7">
        <v>0</v>
      </c>
      <c r="R146" s="7">
        <v>0</v>
      </c>
      <c r="S146" s="7">
        <v>2000</v>
      </c>
      <c r="T146" s="7">
        <v>3500</v>
      </c>
      <c r="U146" s="7">
        <v>4500</v>
      </c>
      <c r="V146" s="7">
        <v>3900</v>
      </c>
      <c r="W146" s="7">
        <v>0</v>
      </c>
      <c r="X146" s="7">
        <v>0</v>
      </c>
      <c r="Y146" s="35">
        <v>0.08</v>
      </c>
    </row>
    <row r="147" spans="1:27" ht="38.25" hidden="1" x14ac:dyDescent="0.3">
      <c r="A147" s="7" t="s">
        <v>96</v>
      </c>
      <c r="B147" s="7" t="s">
        <v>398</v>
      </c>
      <c r="C147" s="7" t="s">
        <v>355</v>
      </c>
      <c r="D147" s="7" t="s">
        <v>712</v>
      </c>
      <c r="E147" s="38" t="s">
        <v>10</v>
      </c>
      <c r="F147" s="6"/>
      <c r="G147" s="7" t="s">
        <v>11</v>
      </c>
      <c r="H147" s="7" t="s">
        <v>12</v>
      </c>
      <c r="I147" s="7" t="s">
        <v>13</v>
      </c>
      <c r="J147" s="7" t="s">
        <v>8</v>
      </c>
      <c r="K147" s="7" t="s">
        <v>3</v>
      </c>
      <c r="L147" s="26">
        <f t="shared" si="2"/>
        <v>13900</v>
      </c>
      <c r="M147" s="7">
        <v>0</v>
      </c>
      <c r="N147" s="7">
        <v>0</v>
      </c>
      <c r="O147" s="7">
        <v>0</v>
      </c>
      <c r="P147" s="7">
        <v>0</v>
      </c>
      <c r="Q147" s="7">
        <v>5000</v>
      </c>
      <c r="R147" s="7">
        <v>6000</v>
      </c>
      <c r="S147" s="7">
        <v>2900</v>
      </c>
      <c r="T147" s="7">
        <v>0</v>
      </c>
      <c r="U147" s="7">
        <v>0</v>
      </c>
      <c r="V147" s="7">
        <v>0</v>
      </c>
      <c r="W147" s="7">
        <v>0</v>
      </c>
      <c r="X147" s="7">
        <v>0</v>
      </c>
      <c r="Y147" s="35">
        <v>0.03</v>
      </c>
    </row>
    <row r="148" spans="1:27" ht="38.25" hidden="1" x14ac:dyDescent="0.3">
      <c r="A148" s="7" t="s">
        <v>96</v>
      </c>
      <c r="B148" s="7" t="s">
        <v>398</v>
      </c>
      <c r="C148" s="7" t="s">
        <v>341</v>
      </c>
      <c r="D148" s="7" t="s">
        <v>713</v>
      </c>
      <c r="E148" s="7" t="s">
        <v>373</v>
      </c>
      <c r="F148" s="6"/>
      <c r="G148" s="7" t="s">
        <v>374</v>
      </c>
      <c r="H148" s="7" t="s">
        <v>370</v>
      </c>
      <c r="I148" s="7" t="s">
        <v>347</v>
      </c>
      <c r="J148" s="7" t="s">
        <v>121</v>
      </c>
      <c r="K148" s="7" t="s">
        <v>3</v>
      </c>
      <c r="L148" s="26">
        <f t="shared" si="2"/>
        <v>3</v>
      </c>
      <c r="M148" s="7">
        <v>0</v>
      </c>
      <c r="N148" s="7">
        <v>0</v>
      </c>
      <c r="O148" s="7">
        <v>1</v>
      </c>
      <c r="P148" s="7">
        <v>0</v>
      </c>
      <c r="Q148" s="7">
        <v>0</v>
      </c>
      <c r="R148" s="7">
        <v>1</v>
      </c>
      <c r="S148" s="7">
        <v>0</v>
      </c>
      <c r="T148" s="7">
        <v>0</v>
      </c>
      <c r="U148" s="7">
        <v>1</v>
      </c>
      <c r="V148" s="7">
        <v>0</v>
      </c>
      <c r="W148" s="7">
        <v>0</v>
      </c>
      <c r="X148" s="7">
        <v>0</v>
      </c>
      <c r="Y148" s="35">
        <v>0.05</v>
      </c>
      <c r="AA148" s="5" t="s">
        <v>504</v>
      </c>
    </row>
    <row r="149" spans="1:27" ht="38.25" hidden="1" x14ac:dyDescent="0.3">
      <c r="A149" s="7" t="s">
        <v>96</v>
      </c>
      <c r="B149" s="7" t="s">
        <v>398</v>
      </c>
      <c r="C149" s="7" t="s">
        <v>341</v>
      </c>
      <c r="D149" s="7" t="s">
        <v>713</v>
      </c>
      <c r="E149" s="7" t="s">
        <v>342</v>
      </c>
      <c r="F149" s="6"/>
      <c r="G149" s="7" t="s">
        <v>349</v>
      </c>
      <c r="H149" s="7" t="s">
        <v>678</v>
      </c>
      <c r="I149" s="7" t="s">
        <v>129</v>
      </c>
      <c r="J149" s="7" t="s">
        <v>121</v>
      </c>
      <c r="K149" s="7" t="s">
        <v>3</v>
      </c>
      <c r="L149" s="26">
        <f t="shared" si="2"/>
        <v>15</v>
      </c>
      <c r="M149" s="7">
        <v>0</v>
      </c>
      <c r="N149" s="7">
        <v>0</v>
      </c>
      <c r="O149" s="7">
        <v>5</v>
      </c>
      <c r="P149" s="7">
        <v>0</v>
      </c>
      <c r="Q149" s="7">
        <v>0</v>
      </c>
      <c r="R149" s="7">
        <v>5</v>
      </c>
      <c r="S149" s="7">
        <v>0</v>
      </c>
      <c r="T149" s="7">
        <v>0</v>
      </c>
      <c r="U149" s="7">
        <v>0</v>
      </c>
      <c r="V149" s="7">
        <v>0</v>
      </c>
      <c r="W149" s="7">
        <v>5</v>
      </c>
      <c r="X149" s="7">
        <v>0</v>
      </c>
      <c r="Y149" s="35">
        <v>0.1</v>
      </c>
      <c r="AA149" s="5" t="s">
        <v>504</v>
      </c>
    </row>
    <row r="150" spans="1:27" ht="38.25" hidden="1" x14ac:dyDescent="0.3">
      <c r="A150" s="7" t="s">
        <v>96</v>
      </c>
      <c r="B150" s="7" t="s">
        <v>398</v>
      </c>
      <c r="C150" s="7" t="s">
        <v>341</v>
      </c>
      <c r="D150" s="7" t="s">
        <v>713</v>
      </c>
      <c r="E150" s="7" t="s">
        <v>344</v>
      </c>
      <c r="F150" s="6"/>
      <c r="G150" s="7" t="s">
        <v>351</v>
      </c>
      <c r="H150" s="7" t="s">
        <v>346</v>
      </c>
      <c r="I150" s="7" t="s">
        <v>345</v>
      </c>
      <c r="J150" s="7" t="s">
        <v>121</v>
      </c>
      <c r="K150" s="7" t="s">
        <v>3</v>
      </c>
      <c r="L150" s="26">
        <f t="shared" si="2"/>
        <v>1</v>
      </c>
      <c r="M150" s="7">
        <v>0</v>
      </c>
      <c r="N150" s="7">
        <v>0.1</v>
      </c>
      <c r="O150" s="7">
        <v>0</v>
      </c>
      <c r="P150" s="7">
        <v>0</v>
      </c>
      <c r="Q150" s="7">
        <v>0.3</v>
      </c>
      <c r="R150" s="7">
        <v>0.5</v>
      </c>
      <c r="S150" s="7">
        <v>0</v>
      </c>
      <c r="T150" s="7">
        <v>0.1</v>
      </c>
      <c r="U150" s="7">
        <v>0</v>
      </c>
      <c r="V150" s="7">
        <v>0</v>
      </c>
      <c r="W150" s="7">
        <v>0</v>
      </c>
      <c r="X150" s="7">
        <v>0</v>
      </c>
      <c r="Y150" s="35">
        <v>0.15</v>
      </c>
      <c r="AA150" s="5" t="s">
        <v>504</v>
      </c>
    </row>
    <row r="151" spans="1:27" ht="38.25" hidden="1" x14ac:dyDescent="0.3">
      <c r="A151" s="7" t="s">
        <v>96</v>
      </c>
      <c r="B151" s="7" t="s">
        <v>398</v>
      </c>
      <c r="C151" s="7" t="s">
        <v>341</v>
      </c>
      <c r="D151" s="7" t="s">
        <v>713</v>
      </c>
      <c r="E151" s="7" t="s">
        <v>132</v>
      </c>
      <c r="F151" s="6"/>
      <c r="G151" s="7" t="s">
        <v>350</v>
      </c>
      <c r="H151" s="7" t="s">
        <v>372</v>
      </c>
      <c r="I151" s="7" t="s">
        <v>343</v>
      </c>
      <c r="J151" s="7" t="s">
        <v>121</v>
      </c>
      <c r="K151" s="7" t="s">
        <v>3</v>
      </c>
      <c r="L151" s="26">
        <f t="shared" si="2"/>
        <v>94</v>
      </c>
      <c r="M151" s="7">
        <v>0</v>
      </c>
      <c r="N151" s="7">
        <v>0</v>
      </c>
      <c r="O151" s="7">
        <v>0</v>
      </c>
      <c r="P151" s="7">
        <v>30</v>
      </c>
      <c r="Q151" s="7">
        <v>0</v>
      </c>
      <c r="R151" s="7">
        <v>0</v>
      </c>
      <c r="S151" s="7">
        <v>0</v>
      </c>
      <c r="T151" s="7">
        <v>30</v>
      </c>
      <c r="U151" s="7">
        <v>0</v>
      </c>
      <c r="V151" s="7">
        <v>0</v>
      </c>
      <c r="W151" s="7">
        <v>34</v>
      </c>
      <c r="X151" s="7">
        <v>0</v>
      </c>
      <c r="Y151" s="35">
        <v>0.05</v>
      </c>
      <c r="AA151" s="5" t="s">
        <v>504</v>
      </c>
    </row>
    <row r="152" spans="1:27" ht="38.25" hidden="1" x14ac:dyDescent="0.3">
      <c r="A152" s="7" t="s">
        <v>96</v>
      </c>
      <c r="B152" s="7" t="s">
        <v>398</v>
      </c>
      <c r="C152" s="7" t="s">
        <v>341</v>
      </c>
      <c r="D152" s="7" t="s">
        <v>714</v>
      </c>
      <c r="E152" s="38" t="s">
        <v>5</v>
      </c>
      <c r="F152" s="6" t="s">
        <v>393</v>
      </c>
      <c r="G152" s="7" t="s">
        <v>6</v>
      </c>
      <c r="H152" s="7" t="s">
        <v>303</v>
      </c>
      <c r="I152" s="7" t="s">
        <v>7</v>
      </c>
      <c r="J152" s="7" t="s">
        <v>8</v>
      </c>
      <c r="K152" s="7" t="s">
        <v>3</v>
      </c>
      <c r="L152" s="26">
        <f t="shared" si="2"/>
        <v>10</v>
      </c>
      <c r="M152" s="7">
        <v>0</v>
      </c>
      <c r="N152" s="7">
        <v>0</v>
      </c>
      <c r="O152" s="7">
        <v>1</v>
      </c>
      <c r="P152" s="7">
        <v>1</v>
      </c>
      <c r="Q152" s="7">
        <v>1</v>
      </c>
      <c r="R152" s="7">
        <v>1</v>
      </c>
      <c r="S152" s="7">
        <v>1</v>
      </c>
      <c r="T152" s="7">
        <v>1</v>
      </c>
      <c r="U152" s="7">
        <v>1</v>
      </c>
      <c r="V152" s="7">
        <v>1</v>
      </c>
      <c r="W152" s="7">
        <v>1</v>
      </c>
      <c r="X152" s="7">
        <v>1</v>
      </c>
      <c r="Y152" s="35">
        <v>0.03</v>
      </c>
    </row>
    <row r="153" spans="1:27" ht="38.25" hidden="1" x14ac:dyDescent="0.3">
      <c r="A153" s="7" t="s">
        <v>96</v>
      </c>
      <c r="B153" s="7" t="s">
        <v>398</v>
      </c>
      <c r="C153" s="7" t="s">
        <v>341</v>
      </c>
      <c r="D153" s="7" t="s">
        <v>715</v>
      </c>
      <c r="E153" s="7" t="s">
        <v>362</v>
      </c>
      <c r="F153" s="6" t="s">
        <v>361</v>
      </c>
      <c r="G153" s="7" t="s">
        <v>363</v>
      </c>
      <c r="H153" s="7" t="s">
        <v>617</v>
      </c>
      <c r="I153" s="7" t="s">
        <v>125</v>
      </c>
      <c r="J153" s="7" t="s">
        <v>121</v>
      </c>
      <c r="K153" s="7" t="s">
        <v>3</v>
      </c>
      <c r="L153" s="26">
        <f t="shared" si="2"/>
        <v>3</v>
      </c>
      <c r="M153" s="7">
        <v>0</v>
      </c>
      <c r="N153" s="7">
        <v>0</v>
      </c>
      <c r="O153" s="7">
        <v>1</v>
      </c>
      <c r="P153" s="7">
        <v>0</v>
      </c>
      <c r="Q153" s="7">
        <v>0</v>
      </c>
      <c r="R153" s="7">
        <v>0</v>
      </c>
      <c r="S153" s="7">
        <v>1</v>
      </c>
      <c r="T153" s="7">
        <v>0</v>
      </c>
      <c r="U153" s="7">
        <v>0</v>
      </c>
      <c r="V153" s="7">
        <v>1</v>
      </c>
      <c r="W153" s="7">
        <v>0</v>
      </c>
      <c r="X153" s="7">
        <v>0</v>
      </c>
      <c r="Y153" s="35">
        <v>0.03</v>
      </c>
      <c r="AA153" s="5" t="s">
        <v>504</v>
      </c>
    </row>
    <row r="154" spans="1:27" ht="38.25" hidden="1" x14ac:dyDescent="0.3">
      <c r="A154" s="7" t="s">
        <v>96</v>
      </c>
      <c r="B154" s="7" t="s">
        <v>398</v>
      </c>
      <c r="C154" s="7" t="s">
        <v>341</v>
      </c>
      <c r="D154" s="7" t="s">
        <v>715</v>
      </c>
      <c r="E154" s="7" t="s">
        <v>131</v>
      </c>
      <c r="F154" s="6"/>
      <c r="G154" s="7" t="s">
        <v>374</v>
      </c>
      <c r="H154" s="7" t="s">
        <v>370</v>
      </c>
      <c r="I154" s="7" t="s">
        <v>127</v>
      </c>
      <c r="J154" s="7" t="s">
        <v>121</v>
      </c>
      <c r="K154" s="7" t="s">
        <v>3</v>
      </c>
      <c r="L154" s="26">
        <f t="shared" si="2"/>
        <v>3</v>
      </c>
      <c r="M154" s="7">
        <v>0</v>
      </c>
      <c r="N154" s="7">
        <v>0</v>
      </c>
      <c r="O154" s="7">
        <v>0</v>
      </c>
      <c r="P154" s="7">
        <v>1</v>
      </c>
      <c r="Q154" s="7">
        <v>0</v>
      </c>
      <c r="R154" s="7">
        <v>0</v>
      </c>
      <c r="S154" s="7">
        <v>1</v>
      </c>
      <c r="T154" s="7">
        <v>0</v>
      </c>
      <c r="U154" s="7">
        <v>0</v>
      </c>
      <c r="V154" s="7">
        <v>1</v>
      </c>
      <c r="W154" s="7">
        <v>0</v>
      </c>
      <c r="X154" s="7">
        <v>0</v>
      </c>
      <c r="Y154" s="35">
        <v>0.02</v>
      </c>
      <c r="AA154" s="5" t="s">
        <v>504</v>
      </c>
    </row>
    <row r="155" spans="1:27" ht="51" hidden="1" x14ac:dyDescent="0.3">
      <c r="A155" s="7" t="s">
        <v>96</v>
      </c>
      <c r="B155" s="7" t="s">
        <v>398</v>
      </c>
      <c r="C155" s="7" t="s">
        <v>341</v>
      </c>
      <c r="D155" s="7" t="s">
        <v>715</v>
      </c>
      <c r="E155" s="7" t="s">
        <v>673</v>
      </c>
      <c r="F155" s="6"/>
      <c r="G155" s="7" t="s">
        <v>674</v>
      </c>
      <c r="H155" s="7" t="s">
        <v>369</v>
      </c>
      <c r="I155" s="7" t="s">
        <v>126</v>
      </c>
      <c r="J155" s="7" t="s">
        <v>121</v>
      </c>
      <c r="K155" s="7" t="s">
        <v>3</v>
      </c>
      <c r="L155" s="26">
        <f t="shared" si="2"/>
        <v>7</v>
      </c>
      <c r="M155" s="7">
        <v>0</v>
      </c>
      <c r="N155" s="7">
        <v>0</v>
      </c>
      <c r="O155" s="7">
        <v>1</v>
      </c>
      <c r="P155" s="7">
        <v>1</v>
      </c>
      <c r="Q155" s="7">
        <v>1</v>
      </c>
      <c r="R155" s="7">
        <v>1</v>
      </c>
      <c r="S155" s="7">
        <v>0</v>
      </c>
      <c r="T155" s="7">
        <v>1</v>
      </c>
      <c r="U155" s="7">
        <v>1</v>
      </c>
      <c r="V155" s="7">
        <v>1</v>
      </c>
      <c r="W155" s="7">
        <v>0</v>
      </c>
      <c r="X155" s="7">
        <v>0</v>
      </c>
      <c r="Y155" s="35">
        <v>0.04</v>
      </c>
      <c r="AA155" s="5" t="s">
        <v>504</v>
      </c>
    </row>
    <row r="156" spans="1:27" ht="38.25" hidden="1" x14ac:dyDescent="0.3">
      <c r="A156" s="7" t="s">
        <v>96</v>
      </c>
      <c r="B156" s="7" t="s">
        <v>398</v>
      </c>
      <c r="C156" s="7" t="s">
        <v>341</v>
      </c>
      <c r="D156" s="7" t="s">
        <v>715</v>
      </c>
      <c r="E156" s="7" t="s">
        <v>360</v>
      </c>
      <c r="F156" s="6"/>
      <c r="G156" s="7" t="s">
        <v>348</v>
      </c>
      <c r="H156" s="7" t="s">
        <v>617</v>
      </c>
      <c r="I156" s="7" t="s">
        <v>124</v>
      </c>
      <c r="J156" s="7" t="s">
        <v>121</v>
      </c>
      <c r="K156" s="7" t="s">
        <v>3</v>
      </c>
      <c r="L156" s="26">
        <f t="shared" si="2"/>
        <v>1</v>
      </c>
      <c r="M156" s="7">
        <v>0</v>
      </c>
      <c r="N156" s="7">
        <v>0</v>
      </c>
      <c r="O156" s="7">
        <v>0</v>
      </c>
      <c r="P156" s="7">
        <v>1</v>
      </c>
      <c r="Q156" s="7">
        <v>0</v>
      </c>
      <c r="R156" s="7">
        <v>0</v>
      </c>
      <c r="S156" s="7">
        <v>0</v>
      </c>
      <c r="T156" s="7">
        <v>0</v>
      </c>
      <c r="U156" s="7">
        <v>0</v>
      </c>
      <c r="V156" s="7">
        <v>0</v>
      </c>
      <c r="W156" s="7">
        <v>0</v>
      </c>
      <c r="X156" s="7">
        <v>0</v>
      </c>
      <c r="Y156" s="35">
        <v>0.03</v>
      </c>
      <c r="AA156" s="5" t="s">
        <v>504</v>
      </c>
    </row>
    <row r="157" spans="1:27" ht="38.25" hidden="1" x14ac:dyDescent="0.3">
      <c r="A157" s="7" t="s">
        <v>96</v>
      </c>
      <c r="B157" s="7" t="s">
        <v>398</v>
      </c>
      <c r="C157" s="7" t="s">
        <v>400</v>
      </c>
      <c r="D157" s="7" t="s">
        <v>716</v>
      </c>
      <c r="E157" s="7" t="s">
        <v>134</v>
      </c>
      <c r="F157" s="6"/>
      <c r="G157" s="7" t="s">
        <v>675</v>
      </c>
      <c r="H157" s="7" t="s">
        <v>676</v>
      </c>
      <c r="I157" s="7" t="s">
        <v>108</v>
      </c>
      <c r="J157" s="7" t="s">
        <v>121</v>
      </c>
      <c r="K157" s="7" t="s">
        <v>3</v>
      </c>
      <c r="L157" s="26">
        <f t="shared" si="2"/>
        <v>7</v>
      </c>
      <c r="M157" s="7">
        <v>0</v>
      </c>
      <c r="N157" s="7">
        <v>0</v>
      </c>
      <c r="O157" s="7">
        <v>1</v>
      </c>
      <c r="P157" s="7">
        <v>1</v>
      </c>
      <c r="Q157" s="7">
        <v>1</v>
      </c>
      <c r="R157" s="7">
        <v>1</v>
      </c>
      <c r="S157" s="7">
        <v>0</v>
      </c>
      <c r="T157" s="7">
        <v>1</v>
      </c>
      <c r="U157" s="7">
        <v>1</v>
      </c>
      <c r="V157" s="7">
        <v>1</v>
      </c>
      <c r="W157" s="7">
        <v>0</v>
      </c>
      <c r="X157" s="7">
        <v>0</v>
      </c>
      <c r="Y157" s="35">
        <v>0.04</v>
      </c>
      <c r="AA157" s="5" t="s">
        <v>504</v>
      </c>
    </row>
    <row r="158" spans="1:27" ht="38.25" hidden="1" x14ac:dyDescent="0.3">
      <c r="A158" s="7" t="s">
        <v>96</v>
      </c>
      <c r="B158" s="7" t="s">
        <v>398</v>
      </c>
      <c r="C158" s="7" t="s">
        <v>400</v>
      </c>
      <c r="D158" s="7" t="s">
        <v>716</v>
      </c>
      <c r="E158" s="7" t="s">
        <v>133</v>
      </c>
      <c r="F158" s="6"/>
      <c r="G158" s="7" t="s">
        <v>679</v>
      </c>
      <c r="H158" s="7" t="s">
        <v>677</v>
      </c>
      <c r="I158" s="7" t="s">
        <v>371</v>
      </c>
      <c r="J158" s="7" t="s">
        <v>121</v>
      </c>
      <c r="K158" s="7" t="s">
        <v>3</v>
      </c>
      <c r="L158" s="26">
        <f t="shared" si="2"/>
        <v>1</v>
      </c>
      <c r="M158" s="7">
        <v>0</v>
      </c>
      <c r="N158" s="7">
        <v>0</v>
      </c>
      <c r="O158" s="7">
        <v>1</v>
      </c>
      <c r="P158" s="7">
        <v>0</v>
      </c>
      <c r="Q158" s="7">
        <v>0</v>
      </c>
      <c r="R158" s="7">
        <v>0</v>
      </c>
      <c r="S158" s="7">
        <v>0</v>
      </c>
      <c r="T158" s="7">
        <v>0</v>
      </c>
      <c r="U158" s="7">
        <v>0</v>
      </c>
      <c r="V158" s="7">
        <v>0</v>
      </c>
      <c r="W158" s="7">
        <v>0</v>
      </c>
      <c r="X158" s="7">
        <v>0</v>
      </c>
      <c r="Y158" s="35">
        <v>0.1</v>
      </c>
      <c r="AA158" s="5" t="s">
        <v>504</v>
      </c>
    </row>
    <row r="159" spans="1:27" ht="38.25" hidden="1" x14ac:dyDescent="0.3">
      <c r="A159" s="7" t="s">
        <v>96</v>
      </c>
      <c r="B159" s="7" t="s">
        <v>398</v>
      </c>
      <c r="C159" s="7" t="s">
        <v>400</v>
      </c>
      <c r="D159" s="7" t="s">
        <v>716</v>
      </c>
      <c r="E159" s="7" t="s">
        <v>381</v>
      </c>
      <c r="F159" s="6" t="s">
        <v>384</v>
      </c>
      <c r="G159" s="7" t="s">
        <v>382</v>
      </c>
      <c r="H159" s="7" t="s">
        <v>43</v>
      </c>
      <c r="I159" s="7" t="s">
        <v>383</v>
      </c>
      <c r="J159" s="7" t="s">
        <v>121</v>
      </c>
      <c r="K159" s="7" t="s">
        <v>3</v>
      </c>
      <c r="L159" s="26">
        <f t="shared" si="2"/>
        <v>9</v>
      </c>
      <c r="M159" s="7">
        <v>0</v>
      </c>
      <c r="N159" s="7">
        <v>0</v>
      </c>
      <c r="O159" s="7">
        <v>0</v>
      </c>
      <c r="P159" s="7">
        <v>1</v>
      </c>
      <c r="Q159" s="7">
        <v>1</v>
      </c>
      <c r="R159" s="7">
        <v>1</v>
      </c>
      <c r="S159" s="7">
        <v>1</v>
      </c>
      <c r="T159" s="7">
        <v>1</v>
      </c>
      <c r="U159" s="7">
        <v>1</v>
      </c>
      <c r="V159" s="7">
        <v>1</v>
      </c>
      <c r="W159" s="7">
        <v>1</v>
      </c>
      <c r="X159" s="7">
        <v>1</v>
      </c>
      <c r="Y159" s="35">
        <v>0.1</v>
      </c>
      <c r="AA159" s="5" t="s">
        <v>504</v>
      </c>
    </row>
    <row r="160" spans="1:27" ht="63.75" hidden="1" x14ac:dyDescent="0.3">
      <c r="A160" s="7" t="s">
        <v>96</v>
      </c>
      <c r="B160" s="7" t="s">
        <v>399</v>
      </c>
      <c r="C160" s="7" t="s">
        <v>586</v>
      </c>
      <c r="D160" s="7" t="s">
        <v>717</v>
      </c>
      <c r="E160" s="7" t="s">
        <v>113</v>
      </c>
      <c r="F160" s="6" t="s">
        <v>396</v>
      </c>
      <c r="G160" s="7" t="s">
        <v>114</v>
      </c>
      <c r="H160" s="7" t="s">
        <v>34</v>
      </c>
      <c r="I160" s="7" t="s">
        <v>115</v>
      </c>
      <c r="J160" s="7" t="s">
        <v>116</v>
      </c>
      <c r="K160" s="7" t="s">
        <v>3</v>
      </c>
      <c r="L160" s="26">
        <f t="shared" si="2"/>
        <v>58946</v>
      </c>
      <c r="M160" s="7">
        <v>0</v>
      </c>
      <c r="N160" s="7">
        <v>12323</v>
      </c>
      <c r="O160" s="7">
        <v>0</v>
      </c>
      <c r="P160" s="7">
        <v>0</v>
      </c>
      <c r="Q160" s="7">
        <v>46623</v>
      </c>
      <c r="R160" s="7">
        <v>0</v>
      </c>
      <c r="S160" s="7">
        <v>0</v>
      </c>
      <c r="T160" s="7">
        <v>0</v>
      </c>
      <c r="U160" s="7">
        <v>0</v>
      </c>
      <c r="V160" s="7">
        <v>0</v>
      </c>
      <c r="W160" s="7">
        <v>0</v>
      </c>
      <c r="X160" s="7">
        <v>0</v>
      </c>
      <c r="Y160" s="35">
        <v>0.3</v>
      </c>
    </row>
    <row r="161" spans="1:25" ht="63.75" hidden="1" x14ac:dyDescent="0.3">
      <c r="A161" s="7" t="s">
        <v>96</v>
      </c>
      <c r="B161" s="7" t="s">
        <v>399</v>
      </c>
      <c r="C161" s="7" t="s">
        <v>586</v>
      </c>
      <c r="D161" s="7" t="s">
        <v>717</v>
      </c>
      <c r="E161" s="7" t="s">
        <v>118</v>
      </c>
      <c r="F161" s="6" t="s">
        <v>396</v>
      </c>
      <c r="G161" s="7" t="s">
        <v>114</v>
      </c>
      <c r="H161" s="7" t="s">
        <v>34</v>
      </c>
      <c r="I161" s="7" t="s">
        <v>115</v>
      </c>
      <c r="J161" s="7" t="s">
        <v>116</v>
      </c>
      <c r="K161" s="7" t="s">
        <v>3</v>
      </c>
      <c r="L161" s="26">
        <f t="shared" si="2"/>
        <v>22020</v>
      </c>
      <c r="M161" s="7">
        <v>0</v>
      </c>
      <c r="N161" s="7">
        <v>0</v>
      </c>
      <c r="O161" s="7">
        <v>0</v>
      </c>
      <c r="P161" s="7">
        <v>0</v>
      </c>
      <c r="Q161" s="7">
        <v>0</v>
      </c>
      <c r="R161" s="7">
        <v>0</v>
      </c>
      <c r="S161" s="7">
        <v>0</v>
      </c>
      <c r="T161" s="7">
        <v>22020</v>
      </c>
      <c r="U161" s="7">
        <v>0</v>
      </c>
      <c r="V161" s="7">
        <v>0</v>
      </c>
      <c r="W161" s="7">
        <v>0</v>
      </c>
      <c r="X161" s="7">
        <v>0</v>
      </c>
      <c r="Y161" s="35">
        <v>0.15</v>
      </c>
    </row>
    <row r="162" spans="1:25" ht="63.75" hidden="1" x14ac:dyDescent="0.3">
      <c r="A162" s="7" t="s">
        <v>96</v>
      </c>
      <c r="B162" s="7" t="s">
        <v>399</v>
      </c>
      <c r="C162" s="7" t="s">
        <v>586</v>
      </c>
      <c r="D162" s="7" t="s">
        <v>717</v>
      </c>
      <c r="E162" s="7" t="s">
        <v>117</v>
      </c>
      <c r="F162" s="6" t="s">
        <v>396</v>
      </c>
      <c r="G162" s="7" t="s">
        <v>114</v>
      </c>
      <c r="H162" s="7" t="s">
        <v>34</v>
      </c>
      <c r="I162" s="7" t="s">
        <v>115</v>
      </c>
      <c r="J162" s="7" t="s">
        <v>116</v>
      </c>
      <c r="K162" s="7" t="s">
        <v>3</v>
      </c>
      <c r="L162" s="26">
        <f t="shared" si="2"/>
        <v>42102</v>
      </c>
      <c r="M162" s="7">
        <v>0</v>
      </c>
      <c r="N162" s="7">
        <v>11752</v>
      </c>
      <c r="O162" s="7">
        <v>0</v>
      </c>
      <c r="P162" s="7">
        <v>0</v>
      </c>
      <c r="Q162" s="7">
        <v>30350</v>
      </c>
      <c r="R162" s="7">
        <v>0</v>
      </c>
      <c r="S162" s="7">
        <v>0</v>
      </c>
      <c r="T162" s="7">
        <v>0</v>
      </c>
      <c r="U162" s="7">
        <v>0</v>
      </c>
      <c r="V162" s="7">
        <v>0</v>
      </c>
      <c r="W162" s="7">
        <v>0</v>
      </c>
      <c r="X162" s="7">
        <v>0</v>
      </c>
      <c r="Y162" s="35">
        <v>0.2</v>
      </c>
    </row>
    <row r="163" spans="1:25" ht="25.5" hidden="1" x14ac:dyDescent="0.3">
      <c r="A163" s="7" t="s">
        <v>96</v>
      </c>
      <c r="B163" s="7" t="s">
        <v>399</v>
      </c>
      <c r="C163" s="7" t="s">
        <v>587</v>
      </c>
      <c r="D163" s="7" t="s">
        <v>718</v>
      </c>
      <c r="E163" s="38" t="s">
        <v>387</v>
      </c>
      <c r="F163" s="6"/>
      <c r="G163" s="7" t="s">
        <v>29</v>
      </c>
      <c r="H163" s="7" t="s">
        <v>26</v>
      </c>
      <c r="I163" s="7" t="s">
        <v>28</v>
      </c>
      <c r="J163" s="7" t="s">
        <v>8</v>
      </c>
      <c r="K163" s="7" t="s">
        <v>3</v>
      </c>
      <c r="L163" s="26">
        <f t="shared" si="2"/>
        <v>3849</v>
      </c>
      <c r="M163" s="7">
        <v>0</v>
      </c>
      <c r="N163" s="7">
        <v>1000</v>
      </c>
      <c r="O163" s="7">
        <v>1000</v>
      </c>
      <c r="P163" s="7">
        <v>1065</v>
      </c>
      <c r="Q163" s="7">
        <v>0</v>
      </c>
      <c r="R163" s="7">
        <v>0</v>
      </c>
      <c r="S163" s="7">
        <v>400</v>
      </c>
      <c r="T163" s="7">
        <v>384</v>
      </c>
      <c r="U163" s="7">
        <v>0</v>
      </c>
      <c r="V163" s="7">
        <v>0</v>
      </c>
      <c r="W163" s="7">
        <v>0</v>
      </c>
      <c r="X163" s="7">
        <v>0</v>
      </c>
      <c r="Y163" s="35">
        <v>0.03</v>
      </c>
    </row>
    <row r="164" spans="1:25" ht="25.5" hidden="1" x14ac:dyDescent="0.3">
      <c r="A164" s="7" t="s">
        <v>96</v>
      </c>
      <c r="B164" s="7" t="s">
        <v>399</v>
      </c>
      <c r="C164" s="7" t="s">
        <v>587</v>
      </c>
      <c r="D164" s="7" t="s">
        <v>718</v>
      </c>
      <c r="E164" s="38" t="s">
        <v>30</v>
      </c>
      <c r="F164" s="6"/>
      <c r="G164" s="7" t="s">
        <v>29</v>
      </c>
      <c r="H164" s="7" t="s">
        <v>26</v>
      </c>
      <c r="I164" s="7" t="s">
        <v>28</v>
      </c>
      <c r="J164" s="7" t="s">
        <v>8</v>
      </c>
      <c r="K164" s="7" t="s">
        <v>3</v>
      </c>
      <c r="L164" s="26">
        <f t="shared" si="2"/>
        <v>406</v>
      </c>
      <c r="M164" s="7">
        <v>0</v>
      </c>
      <c r="N164" s="7">
        <v>0</v>
      </c>
      <c r="O164" s="7">
        <v>0</v>
      </c>
      <c r="P164" s="7">
        <v>0</v>
      </c>
      <c r="Q164" s="7">
        <v>0</v>
      </c>
      <c r="R164" s="7">
        <v>0</v>
      </c>
      <c r="S164" s="7">
        <v>0</v>
      </c>
      <c r="T164" s="7">
        <v>406</v>
      </c>
      <c r="U164" s="7">
        <v>0</v>
      </c>
      <c r="V164" s="7">
        <v>0</v>
      </c>
      <c r="W164" s="7">
        <v>0</v>
      </c>
      <c r="X164" s="7">
        <v>0</v>
      </c>
      <c r="Y164" s="35">
        <v>0.01</v>
      </c>
    </row>
    <row r="165" spans="1:25" ht="25.5" hidden="1" x14ac:dyDescent="0.3">
      <c r="A165" s="7" t="s">
        <v>96</v>
      </c>
      <c r="B165" s="7" t="s">
        <v>399</v>
      </c>
      <c r="C165" s="7" t="s">
        <v>587</v>
      </c>
      <c r="D165" s="7" t="s">
        <v>718</v>
      </c>
      <c r="E165" s="38" t="s">
        <v>31</v>
      </c>
      <c r="F165" s="6"/>
      <c r="G165" s="7" t="s">
        <v>29</v>
      </c>
      <c r="H165" s="7" t="s">
        <v>26</v>
      </c>
      <c r="I165" s="7" t="s">
        <v>32</v>
      </c>
      <c r="J165" s="7" t="s">
        <v>8</v>
      </c>
      <c r="K165" s="7" t="s">
        <v>3</v>
      </c>
      <c r="L165" s="26">
        <f t="shared" si="2"/>
        <v>2000</v>
      </c>
      <c r="M165" s="7">
        <v>0</v>
      </c>
      <c r="N165" s="7">
        <v>800</v>
      </c>
      <c r="O165" s="7">
        <v>1200</v>
      </c>
      <c r="P165" s="7">
        <v>0</v>
      </c>
      <c r="Q165" s="7">
        <v>0</v>
      </c>
      <c r="R165" s="7">
        <v>0</v>
      </c>
      <c r="S165" s="7">
        <v>0</v>
      </c>
      <c r="T165" s="7">
        <v>0</v>
      </c>
      <c r="U165" s="7">
        <v>0</v>
      </c>
      <c r="V165" s="7">
        <v>0</v>
      </c>
      <c r="W165" s="7">
        <v>0</v>
      </c>
      <c r="X165" s="7">
        <v>0</v>
      </c>
      <c r="Y165" s="35">
        <v>0.02</v>
      </c>
    </row>
    <row r="166" spans="1:25" ht="25.5" hidden="1" x14ac:dyDescent="0.3">
      <c r="A166" s="7" t="s">
        <v>96</v>
      </c>
      <c r="B166" s="7" t="s">
        <v>399</v>
      </c>
      <c r="C166" s="7" t="s">
        <v>587</v>
      </c>
      <c r="D166" s="7" t="s">
        <v>718</v>
      </c>
      <c r="E166" s="38" t="s">
        <v>386</v>
      </c>
      <c r="F166" s="6"/>
      <c r="G166" s="7" t="s">
        <v>25</v>
      </c>
      <c r="H166" s="7" t="s">
        <v>26</v>
      </c>
      <c r="I166" s="7" t="s">
        <v>27</v>
      </c>
      <c r="J166" s="7" t="s">
        <v>8</v>
      </c>
      <c r="K166" s="7" t="s">
        <v>3</v>
      </c>
      <c r="L166" s="26">
        <f t="shared" si="2"/>
        <v>406</v>
      </c>
      <c r="M166" s="7">
        <v>0</v>
      </c>
      <c r="N166" s="7">
        <v>0</v>
      </c>
      <c r="O166" s="7">
        <v>0</v>
      </c>
      <c r="P166" s="7">
        <v>0</v>
      </c>
      <c r="Q166" s="7">
        <v>406</v>
      </c>
      <c r="R166" s="7">
        <v>0</v>
      </c>
      <c r="S166" s="7">
        <v>0</v>
      </c>
      <c r="T166" s="7">
        <v>0</v>
      </c>
      <c r="U166" s="7">
        <v>0</v>
      </c>
      <c r="V166" s="7">
        <v>0</v>
      </c>
      <c r="W166" s="7">
        <v>0</v>
      </c>
      <c r="X166" s="7">
        <v>0</v>
      </c>
      <c r="Y166" s="35">
        <v>0.01</v>
      </c>
    </row>
    <row r="167" spans="1:25" ht="25.5" hidden="1" x14ac:dyDescent="0.3">
      <c r="A167" s="7" t="s">
        <v>96</v>
      </c>
      <c r="B167" s="7" t="s">
        <v>399</v>
      </c>
      <c r="C167" s="7" t="s">
        <v>587</v>
      </c>
      <c r="D167" s="7" t="s">
        <v>718</v>
      </c>
      <c r="E167" s="38" t="s">
        <v>356</v>
      </c>
      <c r="F167" s="6"/>
      <c r="G167" s="7" t="s">
        <v>25</v>
      </c>
      <c r="H167" s="7" t="s">
        <v>26</v>
      </c>
      <c r="I167" s="7" t="s">
        <v>27</v>
      </c>
      <c r="J167" s="7" t="s">
        <v>8</v>
      </c>
      <c r="K167" s="7" t="s">
        <v>3</v>
      </c>
      <c r="L167" s="26">
        <f t="shared" si="2"/>
        <v>3849</v>
      </c>
      <c r="M167" s="7">
        <v>0</v>
      </c>
      <c r="N167" s="7">
        <v>2000</v>
      </c>
      <c r="O167" s="7">
        <v>0</v>
      </c>
      <c r="P167" s="7">
        <v>1000</v>
      </c>
      <c r="Q167" s="7">
        <v>849</v>
      </c>
      <c r="R167" s="7">
        <v>0</v>
      </c>
      <c r="S167" s="7">
        <v>0</v>
      </c>
      <c r="T167" s="7">
        <v>0</v>
      </c>
      <c r="U167" s="7">
        <v>0</v>
      </c>
      <c r="V167" s="7">
        <v>0</v>
      </c>
      <c r="W167" s="7">
        <v>0</v>
      </c>
      <c r="X167" s="7">
        <v>0</v>
      </c>
      <c r="Y167" s="35">
        <v>0.02</v>
      </c>
    </row>
    <row r="168" spans="1:25" ht="25.5" hidden="1" x14ac:dyDescent="0.3">
      <c r="A168" s="7" t="s">
        <v>96</v>
      </c>
      <c r="B168" s="7" t="s">
        <v>399</v>
      </c>
      <c r="C168" s="7" t="s">
        <v>587</v>
      </c>
      <c r="D168" s="7" t="s">
        <v>719</v>
      </c>
      <c r="E168" s="38" t="s">
        <v>37</v>
      </c>
      <c r="F168" s="6"/>
      <c r="G168" s="7" t="s">
        <v>33</v>
      </c>
      <c r="H168" s="7" t="s">
        <v>34</v>
      </c>
      <c r="I168" s="7" t="s">
        <v>35</v>
      </c>
      <c r="J168" s="7" t="s">
        <v>8</v>
      </c>
      <c r="K168" s="7" t="s">
        <v>3</v>
      </c>
      <c r="L168" s="26">
        <f t="shared" si="2"/>
        <v>13900</v>
      </c>
      <c r="M168" s="7">
        <v>0</v>
      </c>
      <c r="N168" s="7">
        <v>0</v>
      </c>
      <c r="O168" s="7">
        <v>0</v>
      </c>
      <c r="P168" s="7">
        <v>0</v>
      </c>
      <c r="Q168" s="7">
        <v>0</v>
      </c>
      <c r="R168" s="7">
        <v>10000</v>
      </c>
      <c r="S168" s="7">
        <v>1300</v>
      </c>
      <c r="T168" s="7">
        <v>1300</v>
      </c>
      <c r="U168" s="7">
        <v>1300</v>
      </c>
      <c r="V168" s="7">
        <v>0</v>
      </c>
      <c r="W168" s="7">
        <v>0</v>
      </c>
      <c r="X168" s="7">
        <v>0</v>
      </c>
      <c r="Y168" s="35">
        <v>0.06</v>
      </c>
    </row>
    <row r="169" spans="1:25" ht="25.5" hidden="1" x14ac:dyDescent="0.3">
      <c r="A169" s="7" t="s">
        <v>96</v>
      </c>
      <c r="B169" s="7" t="s">
        <v>399</v>
      </c>
      <c r="C169" s="7" t="s">
        <v>587</v>
      </c>
      <c r="D169" s="7" t="s">
        <v>719</v>
      </c>
      <c r="E169" s="38" t="s">
        <v>36</v>
      </c>
      <c r="F169" s="6"/>
      <c r="G169" s="7" t="s">
        <v>33</v>
      </c>
      <c r="H169" s="7" t="s">
        <v>34</v>
      </c>
      <c r="I169" s="7" t="s">
        <v>35</v>
      </c>
      <c r="J169" s="7" t="s">
        <v>8</v>
      </c>
      <c r="K169" s="7" t="s">
        <v>3</v>
      </c>
      <c r="L169" s="26">
        <f t="shared" si="2"/>
        <v>8120</v>
      </c>
      <c r="M169" s="7">
        <v>0</v>
      </c>
      <c r="N169" s="7">
        <v>0</v>
      </c>
      <c r="O169" s="7">
        <v>0</v>
      </c>
      <c r="P169" s="7">
        <v>0</v>
      </c>
      <c r="Q169" s="7">
        <v>8120</v>
      </c>
      <c r="R169" s="7">
        <v>0</v>
      </c>
      <c r="S169" s="7">
        <v>0</v>
      </c>
      <c r="T169" s="7">
        <v>0</v>
      </c>
      <c r="U169" s="7">
        <v>0</v>
      </c>
      <c r="V169" s="7">
        <v>0</v>
      </c>
      <c r="W169" s="7">
        <v>0</v>
      </c>
      <c r="X169" s="7">
        <v>0</v>
      </c>
      <c r="Y169" s="35">
        <v>0.05</v>
      </c>
    </row>
    <row r="170" spans="1:25" ht="25.5" hidden="1" x14ac:dyDescent="0.3">
      <c r="A170" s="7" t="s">
        <v>96</v>
      </c>
      <c r="B170" s="7" t="s">
        <v>399</v>
      </c>
      <c r="C170" s="7" t="s">
        <v>587</v>
      </c>
      <c r="D170" s="7" t="s">
        <v>719</v>
      </c>
      <c r="E170" s="38" t="s">
        <v>39</v>
      </c>
      <c r="F170" s="6"/>
      <c r="G170" s="7" t="s">
        <v>33</v>
      </c>
      <c r="H170" s="7" t="s">
        <v>34</v>
      </c>
      <c r="I170" s="7" t="s">
        <v>35</v>
      </c>
      <c r="J170" s="7" t="s">
        <v>8</v>
      </c>
      <c r="K170" s="7" t="s">
        <v>3</v>
      </c>
      <c r="L170" s="26">
        <f t="shared" si="2"/>
        <v>21458</v>
      </c>
      <c r="M170" s="7">
        <v>0</v>
      </c>
      <c r="N170" s="7">
        <v>11752</v>
      </c>
      <c r="O170" s="7">
        <v>1762</v>
      </c>
      <c r="P170" s="7">
        <v>7944</v>
      </c>
      <c r="Q170" s="7">
        <v>0</v>
      </c>
      <c r="R170" s="7">
        <v>0</v>
      </c>
      <c r="S170" s="7">
        <v>0</v>
      </c>
      <c r="T170" s="7">
        <v>0</v>
      </c>
      <c r="U170" s="7">
        <v>0</v>
      </c>
      <c r="V170" s="7">
        <v>0</v>
      </c>
      <c r="W170" s="7">
        <v>0</v>
      </c>
      <c r="X170" s="7">
        <v>0</v>
      </c>
      <c r="Y170" s="35">
        <v>0.08</v>
      </c>
    </row>
    <row r="171" spans="1:25" ht="25.5" hidden="1" x14ac:dyDescent="0.3">
      <c r="A171" s="39" t="s">
        <v>96</v>
      </c>
      <c r="B171" s="39" t="s">
        <v>399</v>
      </c>
      <c r="C171" s="39" t="s">
        <v>587</v>
      </c>
      <c r="D171" s="39" t="s">
        <v>719</v>
      </c>
      <c r="E171" s="39" t="s">
        <v>40</v>
      </c>
      <c r="F171" s="40"/>
      <c r="G171" s="7" t="s">
        <v>33</v>
      </c>
      <c r="H171" s="7" t="s">
        <v>34</v>
      </c>
      <c r="I171" s="7" t="s">
        <v>35</v>
      </c>
      <c r="J171" s="39" t="s">
        <v>8</v>
      </c>
      <c r="K171" s="39" t="s">
        <v>3</v>
      </c>
      <c r="L171" s="41">
        <f t="shared" si="2"/>
        <v>5263</v>
      </c>
      <c r="M171" s="39">
        <v>0</v>
      </c>
      <c r="N171" s="39">
        <v>0</v>
      </c>
      <c r="O171" s="39">
        <v>5263</v>
      </c>
      <c r="P171" s="39">
        <v>0</v>
      </c>
      <c r="Q171" s="39">
        <v>0</v>
      </c>
      <c r="R171" s="39">
        <v>0</v>
      </c>
      <c r="S171" s="39">
        <v>0</v>
      </c>
      <c r="T171" s="39">
        <v>0</v>
      </c>
      <c r="U171" s="39">
        <v>0</v>
      </c>
      <c r="V171" s="39">
        <v>0</v>
      </c>
      <c r="W171" s="39">
        <v>0</v>
      </c>
      <c r="X171" s="39">
        <v>0</v>
      </c>
      <c r="Y171" s="42">
        <v>0.04</v>
      </c>
    </row>
    <row r="172" spans="1:25" ht="25.5" hidden="1" x14ac:dyDescent="0.3">
      <c r="A172" s="7" t="s">
        <v>96</v>
      </c>
      <c r="B172" s="7" t="s">
        <v>399</v>
      </c>
      <c r="C172" s="7" t="s">
        <v>587</v>
      </c>
      <c r="D172" s="7" t="s">
        <v>719</v>
      </c>
      <c r="E172" s="38" t="s">
        <v>388</v>
      </c>
      <c r="F172" s="6"/>
      <c r="G172" s="7" t="s">
        <v>33</v>
      </c>
      <c r="H172" s="7" t="s">
        <v>34</v>
      </c>
      <c r="I172" s="7" t="s">
        <v>35</v>
      </c>
      <c r="J172" s="7" t="s">
        <v>8</v>
      </c>
      <c r="K172" s="7" t="s">
        <v>3</v>
      </c>
      <c r="L172" s="26">
        <f t="shared" si="2"/>
        <v>70590</v>
      </c>
      <c r="M172" s="7">
        <v>0</v>
      </c>
      <c r="N172" s="7">
        <v>4376</v>
      </c>
      <c r="O172" s="7">
        <v>6185</v>
      </c>
      <c r="P172" s="7">
        <v>30542</v>
      </c>
      <c r="Q172" s="7">
        <v>20470</v>
      </c>
      <c r="R172" s="7">
        <v>0</v>
      </c>
      <c r="S172" s="7">
        <v>0</v>
      </c>
      <c r="T172" s="7">
        <v>3000</v>
      </c>
      <c r="U172" s="7">
        <v>5000</v>
      </c>
      <c r="V172" s="7">
        <v>1017</v>
      </c>
      <c r="W172" s="7">
        <v>0</v>
      </c>
      <c r="X172" s="7">
        <v>0</v>
      </c>
      <c r="Y172" s="35">
        <v>0.08</v>
      </c>
    </row>
    <row r="173" spans="1:25" ht="25.5" hidden="1" x14ac:dyDescent="0.3">
      <c r="A173" s="7" t="s">
        <v>96</v>
      </c>
      <c r="B173" s="7" t="s">
        <v>399</v>
      </c>
      <c r="C173" s="7" t="s">
        <v>587</v>
      </c>
      <c r="D173" s="7" t="s">
        <v>720</v>
      </c>
      <c r="E173" s="38" t="s">
        <v>385</v>
      </c>
      <c r="F173" s="6"/>
      <c r="G173" s="7" t="s">
        <v>23</v>
      </c>
      <c r="H173" s="7" t="s">
        <v>20</v>
      </c>
      <c r="I173" s="7" t="s">
        <v>21</v>
      </c>
      <c r="J173" s="7" t="s">
        <v>8</v>
      </c>
      <c r="K173" s="7" t="s">
        <v>3</v>
      </c>
      <c r="L173" s="26">
        <f t="shared" si="2"/>
        <v>15000</v>
      </c>
      <c r="M173" s="7">
        <v>0</v>
      </c>
      <c r="N173" s="7">
        <v>0</v>
      </c>
      <c r="O173" s="7">
        <v>0</v>
      </c>
      <c r="P173" s="7">
        <v>0</v>
      </c>
      <c r="Q173" s="7">
        <v>0</v>
      </c>
      <c r="R173" s="7">
        <v>15000</v>
      </c>
      <c r="S173" s="7">
        <v>0</v>
      </c>
      <c r="T173" s="7">
        <v>0</v>
      </c>
      <c r="U173" s="7">
        <v>0</v>
      </c>
      <c r="V173" s="7">
        <v>0</v>
      </c>
      <c r="W173" s="7">
        <v>0</v>
      </c>
      <c r="X173" s="7">
        <v>0</v>
      </c>
      <c r="Y173" s="35">
        <v>0.1</v>
      </c>
    </row>
    <row r="174" spans="1:25" ht="25.5" hidden="1" x14ac:dyDescent="0.3">
      <c r="A174" s="7" t="s">
        <v>96</v>
      </c>
      <c r="B174" s="7" t="s">
        <v>399</v>
      </c>
      <c r="C174" s="7" t="s">
        <v>587</v>
      </c>
      <c r="D174" s="7" t="s">
        <v>720</v>
      </c>
      <c r="E174" s="38" t="s">
        <v>22</v>
      </c>
      <c r="F174" s="6"/>
      <c r="G174" s="7" t="s">
        <v>23</v>
      </c>
      <c r="H174" s="7" t="s">
        <v>20</v>
      </c>
      <c r="I174" s="7" t="s">
        <v>21</v>
      </c>
      <c r="J174" s="7" t="s">
        <v>8</v>
      </c>
      <c r="K174" s="7" t="s">
        <v>3</v>
      </c>
      <c r="L174" s="26">
        <f t="shared" si="2"/>
        <v>13900</v>
      </c>
      <c r="M174" s="7">
        <v>0</v>
      </c>
      <c r="N174" s="7">
        <v>0</v>
      </c>
      <c r="O174" s="7">
        <v>0</v>
      </c>
      <c r="P174" s="7">
        <v>0</v>
      </c>
      <c r="Q174" s="7">
        <v>0</v>
      </c>
      <c r="R174" s="7">
        <v>0</v>
      </c>
      <c r="S174" s="7">
        <v>0</v>
      </c>
      <c r="T174" s="7">
        <v>0</v>
      </c>
      <c r="U174" s="7">
        <v>1500</v>
      </c>
      <c r="V174" s="7">
        <v>6000</v>
      </c>
      <c r="W174" s="7">
        <v>5500</v>
      </c>
      <c r="X174" s="7">
        <v>900</v>
      </c>
      <c r="Y174" s="35">
        <v>0.02</v>
      </c>
    </row>
    <row r="175" spans="1:25" ht="25.5" hidden="1" x14ac:dyDescent="0.3">
      <c r="A175" s="7" t="s">
        <v>96</v>
      </c>
      <c r="B175" s="7" t="s">
        <v>399</v>
      </c>
      <c r="C175" s="7" t="s">
        <v>587</v>
      </c>
      <c r="D175" s="7" t="s">
        <v>720</v>
      </c>
      <c r="E175" s="38" t="s">
        <v>389</v>
      </c>
      <c r="F175" s="6"/>
      <c r="G175" s="7" t="s">
        <v>23</v>
      </c>
      <c r="H175" s="7" t="s">
        <v>34</v>
      </c>
      <c r="I175" s="7" t="s">
        <v>21</v>
      </c>
      <c r="J175" s="7" t="s">
        <v>8</v>
      </c>
      <c r="K175" s="7" t="s">
        <v>3</v>
      </c>
      <c r="L175" s="26">
        <f t="shared" si="2"/>
        <v>79724</v>
      </c>
      <c r="M175" s="7">
        <v>0</v>
      </c>
      <c r="N175" s="7">
        <v>0</v>
      </c>
      <c r="O175" s="7">
        <v>0</v>
      </c>
      <c r="P175" s="7">
        <v>0</v>
      </c>
      <c r="Q175" s="7">
        <v>0</v>
      </c>
      <c r="R175" s="7">
        <v>7000</v>
      </c>
      <c r="S175" s="7">
        <v>7000</v>
      </c>
      <c r="T175" s="7">
        <v>15000</v>
      </c>
      <c r="U175" s="7">
        <v>15000</v>
      </c>
      <c r="V175" s="7">
        <v>16767</v>
      </c>
      <c r="W175" s="7">
        <v>15000</v>
      </c>
      <c r="X175" s="7">
        <v>3957</v>
      </c>
      <c r="Y175" s="35">
        <v>0.02</v>
      </c>
    </row>
    <row r="176" spans="1:25" ht="25.5" hidden="1" x14ac:dyDescent="0.3">
      <c r="A176" s="7" t="s">
        <v>96</v>
      </c>
      <c r="B176" s="7" t="s">
        <v>399</v>
      </c>
      <c r="C176" s="7" t="s">
        <v>587</v>
      </c>
      <c r="D176" s="7" t="s">
        <v>720</v>
      </c>
      <c r="E176" s="38" t="s">
        <v>42</v>
      </c>
      <c r="F176" s="6"/>
      <c r="G176" s="7" t="s">
        <v>23</v>
      </c>
      <c r="H176" s="7" t="s">
        <v>34</v>
      </c>
      <c r="I176" s="7" t="s">
        <v>21</v>
      </c>
      <c r="J176" s="7" t="s">
        <v>8</v>
      </c>
      <c r="K176" s="7" t="s">
        <v>3</v>
      </c>
      <c r="L176" s="26">
        <f t="shared" si="2"/>
        <v>75000</v>
      </c>
      <c r="M176" s="7">
        <v>0</v>
      </c>
      <c r="N176" s="7">
        <v>15000</v>
      </c>
      <c r="O176" s="7">
        <v>20000</v>
      </c>
      <c r="P176" s="7">
        <v>29722</v>
      </c>
      <c r="Q176" s="7">
        <v>0</v>
      </c>
      <c r="R176" s="7">
        <v>0</v>
      </c>
      <c r="S176" s="7">
        <v>10278</v>
      </c>
      <c r="T176" s="7">
        <v>0</v>
      </c>
      <c r="U176" s="7">
        <v>0</v>
      </c>
      <c r="V176" s="7">
        <v>0</v>
      </c>
      <c r="W176" s="7">
        <v>0</v>
      </c>
      <c r="X176" s="7">
        <v>0</v>
      </c>
      <c r="Y176" s="35">
        <v>0.02</v>
      </c>
    </row>
    <row r="177" spans="1:25" ht="25.5" hidden="1" x14ac:dyDescent="0.3">
      <c r="A177" s="7" t="s">
        <v>96</v>
      </c>
      <c r="B177" s="7" t="s">
        <v>399</v>
      </c>
      <c r="C177" s="7" t="s">
        <v>587</v>
      </c>
      <c r="D177" s="7" t="s">
        <v>720</v>
      </c>
      <c r="E177" s="38" t="s">
        <v>38</v>
      </c>
      <c r="F177" s="6"/>
      <c r="G177" s="7" t="s">
        <v>23</v>
      </c>
      <c r="H177" s="7" t="s">
        <v>34</v>
      </c>
      <c r="I177" s="7" t="s">
        <v>21</v>
      </c>
      <c r="J177" s="7" t="s">
        <v>8</v>
      </c>
      <c r="K177" s="7" t="s">
        <v>3</v>
      </c>
      <c r="L177" s="26">
        <f t="shared" si="2"/>
        <v>8120</v>
      </c>
      <c r="M177" s="7">
        <v>0</v>
      </c>
      <c r="N177" s="7">
        <v>0</v>
      </c>
      <c r="O177" s="7">
        <v>0</v>
      </c>
      <c r="P177" s="7">
        <v>0</v>
      </c>
      <c r="Q177" s="7">
        <v>0</v>
      </c>
      <c r="R177" s="7">
        <v>0</v>
      </c>
      <c r="S177" s="7">
        <v>0</v>
      </c>
      <c r="T177" s="7">
        <v>0</v>
      </c>
      <c r="U177" s="7">
        <v>0</v>
      </c>
      <c r="V177" s="7">
        <v>0</v>
      </c>
      <c r="W177" s="7">
        <v>4000</v>
      </c>
      <c r="X177" s="7">
        <v>4120</v>
      </c>
      <c r="Y177" s="35">
        <v>0.02</v>
      </c>
    </row>
    <row r="178" spans="1:25" ht="25.5" hidden="1" x14ac:dyDescent="0.3">
      <c r="A178" s="7" t="s">
        <v>96</v>
      </c>
      <c r="B178" s="7" t="s">
        <v>399</v>
      </c>
      <c r="C178" s="7" t="s">
        <v>587</v>
      </c>
      <c r="D178" s="7" t="s">
        <v>720</v>
      </c>
      <c r="E178" s="38" t="s">
        <v>41</v>
      </c>
      <c r="F178" s="6"/>
      <c r="G178" s="7" t="s">
        <v>23</v>
      </c>
      <c r="H178" s="7" t="s">
        <v>34</v>
      </c>
      <c r="I178" s="7" t="s">
        <v>21</v>
      </c>
      <c r="J178" s="7" t="s">
        <v>8</v>
      </c>
      <c r="K178" s="7" t="s">
        <v>3</v>
      </c>
      <c r="L178" s="26">
        <f t="shared" si="2"/>
        <v>70000</v>
      </c>
      <c r="M178" s="7">
        <v>0</v>
      </c>
      <c r="N178" s="7">
        <v>10000</v>
      </c>
      <c r="O178" s="7">
        <v>30000</v>
      </c>
      <c r="P178" s="7">
        <v>30000</v>
      </c>
      <c r="Q178" s="7">
        <v>0</v>
      </c>
      <c r="R178" s="7">
        <v>0</v>
      </c>
      <c r="S178" s="7">
        <v>0</v>
      </c>
      <c r="T178" s="7">
        <v>0</v>
      </c>
      <c r="U178" s="7">
        <v>0</v>
      </c>
      <c r="V178" s="7">
        <v>0</v>
      </c>
      <c r="W178" s="7">
        <v>0</v>
      </c>
      <c r="X178" s="7">
        <v>0</v>
      </c>
      <c r="Y178" s="35">
        <v>0.02</v>
      </c>
    </row>
    <row r="179" spans="1:25" ht="51" x14ac:dyDescent="0.3">
      <c r="A179" s="7" t="s">
        <v>96</v>
      </c>
      <c r="B179" s="7" t="s">
        <v>429</v>
      </c>
      <c r="C179" s="7" t="s">
        <v>430</v>
      </c>
      <c r="D179" s="7" t="s">
        <v>721</v>
      </c>
      <c r="E179" s="7" t="s">
        <v>100</v>
      </c>
      <c r="F179" s="6"/>
      <c r="G179" s="7" t="s">
        <v>101</v>
      </c>
      <c r="H179" s="7" t="s">
        <v>102</v>
      </c>
      <c r="I179" s="7" t="s">
        <v>59</v>
      </c>
      <c r="J179" s="7" t="s">
        <v>99</v>
      </c>
      <c r="K179" s="7" t="s">
        <v>3</v>
      </c>
      <c r="L179" s="26">
        <f t="shared" si="2"/>
        <v>670</v>
      </c>
      <c r="M179" s="7">
        <v>5</v>
      </c>
      <c r="N179" s="7">
        <v>10</v>
      </c>
      <c r="O179" s="7">
        <v>60</v>
      </c>
      <c r="P179" s="7">
        <v>60</v>
      </c>
      <c r="Q179" s="7">
        <v>60</v>
      </c>
      <c r="R179" s="7">
        <v>70</v>
      </c>
      <c r="S179" s="7">
        <v>70</v>
      </c>
      <c r="T179" s="7">
        <v>70</v>
      </c>
      <c r="U179" s="7">
        <v>70</v>
      </c>
      <c r="V179" s="7">
        <v>70</v>
      </c>
      <c r="W179" s="7">
        <v>70</v>
      </c>
      <c r="X179" s="7">
        <v>55</v>
      </c>
      <c r="Y179" s="35">
        <v>0.15</v>
      </c>
    </row>
    <row r="180" spans="1:25" ht="38.25" x14ac:dyDescent="0.3">
      <c r="A180" s="7" t="s">
        <v>96</v>
      </c>
      <c r="B180" s="7" t="s">
        <v>429</v>
      </c>
      <c r="C180" s="7" t="s">
        <v>430</v>
      </c>
      <c r="D180" s="7" t="s">
        <v>722</v>
      </c>
      <c r="E180" s="7" t="s">
        <v>103</v>
      </c>
      <c r="F180" s="6" t="s">
        <v>104</v>
      </c>
      <c r="G180" s="7" t="s">
        <v>105</v>
      </c>
      <c r="H180" s="7" t="s">
        <v>102</v>
      </c>
      <c r="I180" s="7" t="s">
        <v>59</v>
      </c>
      <c r="J180" s="7" t="s">
        <v>99</v>
      </c>
      <c r="K180" s="7" t="s">
        <v>3</v>
      </c>
      <c r="L180" s="26">
        <f t="shared" si="2"/>
        <v>180</v>
      </c>
      <c r="M180" s="7">
        <v>0</v>
      </c>
      <c r="N180" s="7">
        <v>0</v>
      </c>
      <c r="O180" s="7">
        <v>10</v>
      </c>
      <c r="P180" s="7">
        <v>10</v>
      </c>
      <c r="Q180" s="7">
        <v>10</v>
      </c>
      <c r="R180" s="7">
        <v>20</v>
      </c>
      <c r="S180" s="7">
        <v>10</v>
      </c>
      <c r="T180" s="7">
        <v>20</v>
      </c>
      <c r="U180" s="7">
        <v>20</v>
      </c>
      <c r="V180" s="7">
        <v>20</v>
      </c>
      <c r="W180" s="7">
        <v>30</v>
      </c>
      <c r="X180" s="7">
        <v>30</v>
      </c>
      <c r="Y180" s="35">
        <v>0.15</v>
      </c>
    </row>
    <row r="181" spans="1:25" ht="38.25" x14ac:dyDescent="0.3">
      <c r="A181" s="7" t="s">
        <v>96</v>
      </c>
      <c r="B181" s="7" t="s">
        <v>429</v>
      </c>
      <c r="C181" s="7" t="s">
        <v>430</v>
      </c>
      <c r="D181" s="33" t="s">
        <v>730</v>
      </c>
      <c r="E181" s="38" t="s">
        <v>60</v>
      </c>
      <c r="F181" s="6" t="s">
        <v>397</v>
      </c>
      <c r="G181" s="7" t="s">
        <v>61</v>
      </c>
      <c r="H181" s="7" t="s">
        <v>102</v>
      </c>
      <c r="I181" s="7" t="s">
        <v>59</v>
      </c>
      <c r="J181" s="7" t="s">
        <v>8</v>
      </c>
      <c r="K181" s="7" t="s">
        <v>3</v>
      </c>
      <c r="L181" s="26">
        <f t="shared" si="2"/>
        <v>41300</v>
      </c>
      <c r="M181" s="7">
        <v>0</v>
      </c>
      <c r="N181" s="7">
        <v>500</v>
      </c>
      <c r="O181" s="7">
        <v>2500</v>
      </c>
      <c r="P181" s="7">
        <v>2500</v>
      </c>
      <c r="Q181" s="7">
        <v>2500</v>
      </c>
      <c r="R181" s="7">
        <v>2500</v>
      </c>
      <c r="S181" s="7">
        <v>4000</v>
      </c>
      <c r="T181" s="7">
        <v>4000</v>
      </c>
      <c r="U181" s="7">
        <v>4000</v>
      </c>
      <c r="V181" s="7">
        <v>6000</v>
      </c>
      <c r="W181" s="7">
        <v>6000</v>
      </c>
      <c r="X181" s="7">
        <v>6800</v>
      </c>
      <c r="Y181" s="35">
        <v>0.15</v>
      </c>
    </row>
    <row r="182" spans="1:25" ht="38.25" x14ac:dyDescent="0.3">
      <c r="A182" s="7" t="s">
        <v>96</v>
      </c>
      <c r="B182" s="7" t="s">
        <v>429</v>
      </c>
      <c r="C182" s="7" t="s">
        <v>430</v>
      </c>
      <c r="D182" s="33" t="s">
        <v>730</v>
      </c>
      <c r="E182" s="33" t="s">
        <v>97</v>
      </c>
      <c r="F182" s="6"/>
      <c r="G182" s="7" t="s">
        <v>98</v>
      </c>
      <c r="H182" s="7" t="s">
        <v>102</v>
      </c>
      <c r="I182" s="7" t="s">
        <v>59</v>
      </c>
      <c r="J182" s="7" t="s">
        <v>99</v>
      </c>
      <c r="K182" s="7" t="s">
        <v>3</v>
      </c>
      <c r="L182" s="26">
        <f t="shared" si="2"/>
        <v>41300</v>
      </c>
      <c r="M182" s="7">
        <v>0</v>
      </c>
      <c r="N182" s="7">
        <v>500</v>
      </c>
      <c r="O182" s="7">
        <v>2500</v>
      </c>
      <c r="P182" s="7">
        <v>2500</v>
      </c>
      <c r="Q182" s="7">
        <v>2500</v>
      </c>
      <c r="R182" s="7">
        <v>2500</v>
      </c>
      <c r="S182" s="7">
        <v>4000</v>
      </c>
      <c r="T182" s="7">
        <v>4000</v>
      </c>
      <c r="U182" s="7">
        <v>4000</v>
      </c>
      <c r="V182" s="7">
        <v>6000</v>
      </c>
      <c r="W182" s="7">
        <v>6000</v>
      </c>
      <c r="X182" s="7">
        <v>6800</v>
      </c>
      <c r="Y182" s="35">
        <v>0.15</v>
      </c>
    </row>
    <row r="183" spans="1:25" s="43" customFormat="1" ht="102" x14ac:dyDescent="0.3">
      <c r="A183" s="39" t="s">
        <v>96</v>
      </c>
      <c r="B183" s="39" t="s">
        <v>429</v>
      </c>
      <c r="C183" s="39" t="s">
        <v>430</v>
      </c>
      <c r="D183" s="39" t="s">
        <v>730</v>
      </c>
      <c r="E183" s="39" t="s">
        <v>56</v>
      </c>
      <c r="F183" s="39" t="s">
        <v>622</v>
      </c>
      <c r="G183" s="7" t="s">
        <v>57</v>
      </c>
      <c r="H183" s="7" t="s">
        <v>102</v>
      </c>
      <c r="I183" s="7" t="s">
        <v>59</v>
      </c>
      <c r="J183" s="39" t="s">
        <v>99</v>
      </c>
      <c r="K183" s="39" t="s">
        <v>3</v>
      </c>
      <c r="L183" s="41">
        <f t="shared" si="2"/>
        <v>41300</v>
      </c>
      <c r="M183" s="39">
        <v>500</v>
      </c>
      <c r="N183" s="39">
        <v>2500</v>
      </c>
      <c r="O183" s="39">
        <v>2500</v>
      </c>
      <c r="P183" s="39">
        <v>2500</v>
      </c>
      <c r="Q183" s="39">
        <v>2500</v>
      </c>
      <c r="R183" s="39">
        <v>4000</v>
      </c>
      <c r="S183" s="39">
        <v>4000</v>
      </c>
      <c r="T183" s="39">
        <v>4000</v>
      </c>
      <c r="U183" s="39">
        <v>6000</v>
      </c>
      <c r="V183" s="39">
        <v>6000</v>
      </c>
      <c r="W183" s="39">
        <v>6800</v>
      </c>
      <c r="X183" s="39">
        <v>0</v>
      </c>
      <c r="Y183" s="42">
        <v>0.1</v>
      </c>
    </row>
    <row r="184" spans="1:25" s="43" customFormat="1" ht="102" x14ac:dyDescent="0.3">
      <c r="A184" s="39" t="s">
        <v>96</v>
      </c>
      <c r="B184" s="39" t="s">
        <v>429</v>
      </c>
      <c r="C184" s="39" t="s">
        <v>430</v>
      </c>
      <c r="D184" s="39" t="s">
        <v>730</v>
      </c>
      <c r="E184" s="39" t="s">
        <v>60</v>
      </c>
      <c r="F184" s="39" t="s">
        <v>622</v>
      </c>
      <c r="G184" s="7" t="s">
        <v>61</v>
      </c>
      <c r="H184" s="7" t="s">
        <v>58</v>
      </c>
      <c r="I184" s="7" t="s">
        <v>59</v>
      </c>
      <c r="J184" s="39" t="s">
        <v>99</v>
      </c>
      <c r="K184" s="39" t="s">
        <v>3</v>
      </c>
      <c r="L184" s="41">
        <f t="shared" si="2"/>
        <v>41300</v>
      </c>
      <c r="M184" s="39">
        <v>0</v>
      </c>
      <c r="N184" s="39">
        <v>500</v>
      </c>
      <c r="O184" s="39">
        <v>2500</v>
      </c>
      <c r="P184" s="39">
        <v>2500</v>
      </c>
      <c r="Q184" s="39">
        <v>2500</v>
      </c>
      <c r="R184" s="39">
        <v>2500</v>
      </c>
      <c r="S184" s="39">
        <v>4000</v>
      </c>
      <c r="T184" s="39">
        <v>4000</v>
      </c>
      <c r="U184" s="39">
        <v>4000</v>
      </c>
      <c r="V184" s="39">
        <v>6000</v>
      </c>
      <c r="W184" s="39">
        <v>6000</v>
      </c>
      <c r="X184" s="39">
        <v>6800</v>
      </c>
      <c r="Y184" s="42">
        <v>0.03</v>
      </c>
    </row>
    <row r="185" spans="1:25" ht="102" x14ac:dyDescent="0.3">
      <c r="A185" s="7" t="s">
        <v>96</v>
      </c>
      <c r="B185" s="7" t="s">
        <v>429</v>
      </c>
      <c r="C185" s="7" t="s">
        <v>430</v>
      </c>
      <c r="D185" s="33" t="s">
        <v>730</v>
      </c>
      <c r="E185" s="38" t="s">
        <v>56</v>
      </c>
      <c r="F185" s="7" t="s">
        <v>622</v>
      </c>
      <c r="G185" s="7" t="s">
        <v>57</v>
      </c>
      <c r="H185" s="7" t="s">
        <v>58</v>
      </c>
      <c r="I185" s="7" t="s">
        <v>59</v>
      </c>
      <c r="J185" s="7" t="s">
        <v>8</v>
      </c>
      <c r="K185" s="7" t="s">
        <v>3</v>
      </c>
      <c r="L185" s="26">
        <f t="shared" si="2"/>
        <v>41300</v>
      </c>
      <c r="M185" s="7">
        <v>0</v>
      </c>
      <c r="N185" s="7">
        <v>3000</v>
      </c>
      <c r="O185" s="7">
        <v>2500</v>
      </c>
      <c r="P185" s="7">
        <v>2500</v>
      </c>
      <c r="Q185" s="7">
        <v>2500</v>
      </c>
      <c r="R185" s="7">
        <v>4000</v>
      </c>
      <c r="S185" s="7">
        <v>4000</v>
      </c>
      <c r="T185" s="7">
        <v>4000</v>
      </c>
      <c r="U185" s="7">
        <v>6000</v>
      </c>
      <c r="V185" s="7">
        <v>6000</v>
      </c>
      <c r="W185" s="7">
        <v>6800</v>
      </c>
      <c r="X185" s="7">
        <v>0</v>
      </c>
      <c r="Y185" s="35">
        <v>0.05</v>
      </c>
    </row>
    <row r="186" spans="1:25" ht="38.25" x14ac:dyDescent="0.3">
      <c r="A186" s="7" t="s">
        <v>96</v>
      </c>
      <c r="B186" s="7" t="s">
        <v>429</v>
      </c>
      <c r="C186" s="7" t="s">
        <v>430</v>
      </c>
      <c r="D186" s="33" t="s">
        <v>730</v>
      </c>
      <c r="E186" s="38" t="s">
        <v>62</v>
      </c>
      <c r="F186" s="6"/>
      <c r="G186" s="7" t="s">
        <v>61</v>
      </c>
      <c r="H186" s="7" t="s">
        <v>58</v>
      </c>
      <c r="I186" s="7" t="s">
        <v>59</v>
      </c>
      <c r="J186" s="7" t="s">
        <v>8</v>
      </c>
      <c r="K186" s="7" t="s">
        <v>3</v>
      </c>
      <c r="L186" s="26">
        <f t="shared" si="2"/>
        <v>41300</v>
      </c>
      <c r="M186" s="7">
        <v>0</v>
      </c>
      <c r="N186" s="7">
        <v>500</v>
      </c>
      <c r="O186" s="7">
        <v>2500</v>
      </c>
      <c r="P186" s="7">
        <v>2500</v>
      </c>
      <c r="Q186" s="7">
        <v>2500</v>
      </c>
      <c r="R186" s="7">
        <v>2500</v>
      </c>
      <c r="S186" s="7">
        <v>4000</v>
      </c>
      <c r="T186" s="7">
        <v>4000</v>
      </c>
      <c r="U186" s="7">
        <v>4000</v>
      </c>
      <c r="V186" s="7">
        <v>6000</v>
      </c>
      <c r="W186" s="7">
        <v>6000</v>
      </c>
      <c r="X186" s="7">
        <v>6800</v>
      </c>
      <c r="Y186" s="35">
        <v>7.0000000000000007E-2</v>
      </c>
    </row>
    <row r="187" spans="1:25" ht="51" x14ac:dyDescent="0.3">
      <c r="A187" s="7" t="s">
        <v>96</v>
      </c>
      <c r="B187" s="7" t="s">
        <v>429</v>
      </c>
      <c r="C187" s="7" t="s">
        <v>430</v>
      </c>
      <c r="D187" s="7" t="s">
        <v>724</v>
      </c>
      <c r="E187" s="7" t="s">
        <v>106</v>
      </c>
      <c r="F187" s="6"/>
      <c r="G187" s="7" t="s">
        <v>107</v>
      </c>
      <c r="H187" s="7" t="s">
        <v>102</v>
      </c>
      <c r="I187" s="7" t="s">
        <v>59</v>
      </c>
      <c r="J187" s="7" t="s">
        <v>99</v>
      </c>
      <c r="K187" s="7" t="s">
        <v>3</v>
      </c>
      <c r="L187" s="26">
        <f t="shared" si="2"/>
        <v>300</v>
      </c>
      <c r="M187" s="7">
        <v>0</v>
      </c>
      <c r="N187" s="7">
        <v>0</v>
      </c>
      <c r="O187" s="7">
        <v>20</v>
      </c>
      <c r="P187" s="7">
        <v>30</v>
      </c>
      <c r="Q187" s="7">
        <v>30</v>
      </c>
      <c r="R187" s="7">
        <v>20</v>
      </c>
      <c r="S187" s="7">
        <v>40</v>
      </c>
      <c r="T187" s="7">
        <v>30</v>
      </c>
      <c r="U187" s="7">
        <v>40</v>
      </c>
      <c r="V187" s="7">
        <v>30</v>
      </c>
      <c r="W187" s="7">
        <v>40</v>
      </c>
      <c r="X187" s="7">
        <v>20</v>
      </c>
      <c r="Y187" s="35">
        <v>0.1</v>
      </c>
    </row>
    <row r="188" spans="1:25" ht="51" x14ac:dyDescent="0.3">
      <c r="A188" s="7" t="s">
        <v>96</v>
      </c>
      <c r="B188" s="7" t="s">
        <v>429</v>
      </c>
      <c r="C188" s="7" t="s">
        <v>431</v>
      </c>
      <c r="D188" s="7" t="s">
        <v>725</v>
      </c>
      <c r="E188" s="38" t="s">
        <v>392</v>
      </c>
      <c r="F188" s="6"/>
      <c r="G188" s="7" t="s">
        <v>375</v>
      </c>
      <c r="H188" s="7" t="s">
        <v>337</v>
      </c>
      <c r="I188" s="7" t="s">
        <v>138</v>
      </c>
      <c r="J188" s="7" t="s">
        <v>8</v>
      </c>
      <c r="K188" s="7" t="s">
        <v>3</v>
      </c>
      <c r="L188" s="26">
        <f t="shared" si="2"/>
        <v>1000</v>
      </c>
      <c r="M188" s="7">
        <v>0</v>
      </c>
      <c r="N188" s="7">
        <v>0</v>
      </c>
      <c r="O188" s="7">
        <v>0</v>
      </c>
      <c r="P188" s="7">
        <v>0</v>
      </c>
      <c r="Q188" s="7">
        <v>0</v>
      </c>
      <c r="R188" s="7">
        <v>0</v>
      </c>
      <c r="S188" s="7">
        <v>0</v>
      </c>
      <c r="T188" s="7">
        <v>300</v>
      </c>
      <c r="U188" s="7">
        <v>350</v>
      </c>
      <c r="V188" s="7">
        <v>350</v>
      </c>
      <c r="W188" s="7">
        <v>0</v>
      </c>
      <c r="X188" s="7">
        <v>0</v>
      </c>
      <c r="Y188" s="35">
        <v>0.03</v>
      </c>
    </row>
    <row r="189" spans="1:25" ht="51" hidden="1" x14ac:dyDescent="0.3">
      <c r="A189" s="7" t="s">
        <v>96</v>
      </c>
      <c r="B189" s="5" t="s">
        <v>588</v>
      </c>
      <c r="C189" s="7" t="s">
        <v>440</v>
      </c>
      <c r="D189" s="7" t="s">
        <v>709</v>
      </c>
      <c r="E189" s="7" t="s">
        <v>593</v>
      </c>
      <c r="F189" s="6"/>
      <c r="G189" s="7" t="s">
        <v>627</v>
      </c>
      <c r="H189" s="7" t="s">
        <v>111</v>
      </c>
      <c r="I189" s="27" t="s">
        <v>618</v>
      </c>
      <c r="J189" s="6" t="s">
        <v>434</v>
      </c>
      <c r="K189" s="7" t="s">
        <v>3</v>
      </c>
      <c r="L189" s="26">
        <f t="shared" si="2"/>
        <v>1</v>
      </c>
      <c r="M189" s="6">
        <v>1</v>
      </c>
      <c r="N189" s="6">
        <v>0</v>
      </c>
      <c r="O189" s="6">
        <v>0</v>
      </c>
      <c r="P189" s="6">
        <v>0</v>
      </c>
      <c r="Q189" s="6">
        <v>0</v>
      </c>
      <c r="R189" s="6">
        <v>0</v>
      </c>
      <c r="S189" s="6">
        <v>0</v>
      </c>
      <c r="T189" s="6">
        <v>0</v>
      </c>
      <c r="U189" s="6">
        <v>0</v>
      </c>
      <c r="V189" s="6">
        <v>0</v>
      </c>
      <c r="W189" s="6">
        <v>0</v>
      </c>
      <c r="X189" s="6">
        <v>0</v>
      </c>
      <c r="Y189" s="35">
        <v>0.04</v>
      </c>
    </row>
    <row r="190" spans="1:25" ht="51" hidden="1" x14ac:dyDescent="0.3">
      <c r="A190" s="7" t="s">
        <v>96</v>
      </c>
      <c r="B190" s="5" t="s">
        <v>588</v>
      </c>
      <c r="C190" s="7" t="s">
        <v>440</v>
      </c>
      <c r="D190" s="7" t="s">
        <v>709</v>
      </c>
      <c r="E190" s="7" t="s">
        <v>619</v>
      </c>
      <c r="F190" s="6"/>
      <c r="G190" s="7" t="s">
        <v>628</v>
      </c>
      <c r="H190" s="7" t="s">
        <v>546</v>
      </c>
      <c r="I190" s="27" t="s">
        <v>601</v>
      </c>
      <c r="J190" s="6" t="s">
        <v>434</v>
      </c>
      <c r="K190" s="7" t="s">
        <v>3</v>
      </c>
      <c r="L190" s="26">
        <f t="shared" si="2"/>
        <v>1</v>
      </c>
      <c r="M190" s="6">
        <v>0</v>
      </c>
      <c r="N190" s="6">
        <v>0</v>
      </c>
      <c r="O190" s="6">
        <v>1</v>
      </c>
      <c r="P190" s="6">
        <v>0</v>
      </c>
      <c r="Q190" s="6">
        <v>0</v>
      </c>
      <c r="R190" s="6">
        <v>0</v>
      </c>
      <c r="S190" s="6">
        <v>0</v>
      </c>
      <c r="T190" s="6">
        <v>0</v>
      </c>
      <c r="U190" s="6">
        <v>0</v>
      </c>
      <c r="V190" s="6">
        <v>0</v>
      </c>
      <c r="W190" s="6">
        <v>0</v>
      </c>
      <c r="X190" s="6">
        <v>0</v>
      </c>
      <c r="Y190" s="35">
        <v>0.05</v>
      </c>
    </row>
    <row r="191" spans="1:25" ht="51" hidden="1" x14ac:dyDescent="0.3">
      <c r="A191" s="7" t="s">
        <v>96</v>
      </c>
      <c r="B191" s="5" t="s">
        <v>588</v>
      </c>
      <c r="C191" s="7" t="s">
        <v>440</v>
      </c>
      <c r="D191" s="7" t="s">
        <v>709</v>
      </c>
      <c r="E191" s="7" t="s">
        <v>594</v>
      </c>
      <c r="F191" s="6"/>
      <c r="G191" s="7" t="s">
        <v>44</v>
      </c>
      <c r="H191" s="7" t="s">
        <v>44</v>
      </c>
      <c r="I191" s="27" t="s">
        <v>602</v>
      </c>
      <c r="J191" s="6" t="s">
        <v>434</v>
      </c>
      <c r="K191" s="7" t="s">
        <v>3</v>
      </c>
      <c r="L191" s="26">
        <f t="shared" si="2"/>
        <v>2</v>
      </c>
      <c r="M191" s="6">
        <v>0</v>
      </c>
      <c r="N191" s="6">
        <v>0</v>
      </c>
      <c r="O191" s="6">
        <v>0</v>
      </c>
      <c r="P191" s="6">
        <v>0</v>
      </c>
      <c r="Q191" s="6">
        <v>1</v>
      </c>
      <c r="R191" s="6">
        <v>0</v>
      </c>
      <c r="S191" s="6">
        <v>0</v>
      </c>
      <c r="T191" s="6">
        <v>0</v>
      </c>
      <c r="U191" s="6">
        <v>0</v>
      </c>
      <c r="V191" s="6">
        <v>0</v>
      </c>
      <c r="W191" s="6">
        <v>1</v>
      </c>
      <c r="X191" s="6">
        <v>0</v>
      </c>
      <c r="Y191" s="35">
        <v>0.05</v>
      </c>
    </row>
    <row r="192" spans="1:25" ht="44.25" hidden="1" customHeight="1" x14ac:dyDescent="0.3">
      <c r="A192" s="7" t="s">
        <v>96</v>
      </c>
      <c r="B192" s="5" t="s">
        <v>588</v>
      </c>
      <c r="C192" s="7" t="s">
        <v>440</v>
      </c>
      <c r="D192" s="7" t="s">
        <v>709</v>
      </c>
      <c r="E192" s="31" t="s">
        <v>609</v>
      </c>
      <c r="F192" s="6"/>
      <c r="G192" s="7" t="s">
        <v>629</v>
      </c>
      <c r="H192" s="7" t="s">
        <v>610</v>
      </c>
      <c r="I192" s="30" t="s">
        <v>435</v>
      </c>
      <c r="J192" s="6" t="s">
        <v>434</v>
      </c>
      <c r="K192" s="7" t="s">
        <v>3</v>
      </c>
      <c r="L192" s="26">
        <f t="shared" si="2"/>
        <v>24</v>
      </c>
      <c r="M192" s="6">
        <v>2</v>
      </c>
      <c r="N192" s="6">
        <v>2</v>
      </c>
      <c r="O192" s="6">
        <v>2</v>
      </c>
      <c r="P192" s="6">
        <v>2</v>
      </c>
      <c r="Q192" s="6">
        <v>2</v>
      </c>
      <c r="R192" s="6">
        <v>2</v>
      </c>
      <c r="S192" s="6">
        <v>2</v>
      </c>
      <c r="T192" s="6">
        <v>2</v>
      </c>
      <c r="U192" s="6">
        <v>2</v>
      </c>
      <c r="V192" s="6">
        <v>2</v>
      </c>
      <c r="W192" s="6">
        <v>2</v>
      </c>
      <c r="X192" s="6">
        <v>2</v>
      </c>
      <c r="Y192" s="35">
        <v>0.1</v>
      </c>
    </row>
    <row r="193" spans="1:25" ht="51" hidden="1" x14ac:dyDescent="0.3">
      <c r="A193" s="7" t="s">
        <v>96</v>
      </c>
      <c r="B193" s="5" t="s">
        <v>588</v>
      </c>
      <c r="C193" s="7" t="s">
        <v>440</v>
      </c>
      <c r="D193" s="7" t="s">
        <v>709</v>
      </c>
      <c r="E193" s="29" t="s">
        <v>595</v>
      </c>
      <c r="F193" s="6"/>
      <c r="G193" s="7" t="s">
        <v>630</v>
      </c>
      <c r="H193" s="7" t="s">
        <v>612</v>
      </c>
      <c r="I193" s="32" t="s">
        <v>603</v>
      </c>
      <c r="J193" s="28" t="s">
        <v>434</v>
      </c>
      <c r="K193" s="7" t="s">
        <v>3</v>
      </c>
      <c r="L193" s="26">
        <f t="shared" si="2"/>
        <v>11</v>
      </c>
      <c r="M193" s="28">
        <v>0</v>
      </c>
      <c r="N193" s="28">
        <v>1</v>
      </c>
      <c r="O193" s="28">
        <v>1</v>
      </c>
      <c r="P193" s="28">
        <v>1</v>
      </c>
      <c r="Q193" s="28">
        <v>1</v>
      </c>
      <c r="R193" s="28">
        <v>1</v>
      </c>
      <c r="S193" s="28">
        <v>1</v>
      </c>
      <c r="T193" s="28">
        <v>1</v>
      </c>
      <c r="U193" s="28">
        <v>1</v>
      </c>
      <c r="V193" s="28">
        <v>1</v>
      </c>
      <c r="W193" s="28">
        <v>1</v>
      </c>
      <c r="X193" s="28">
        <v>1</v>
      </c>
      <c r="Y193" s="35">
        <v>0.1</v>
      </c>
    </row>
    <row r="194" spans="1:25" ht="51" hidden="1" x14ac:dyDescent="0.3">
      <c r="A194" s="7" t="s">
        <v>96</v>
      </c>
      <c r="B194" s="5" t="s">
        <v>588</v>
      </c>
      <c r="C194" s="7" t="s">
        <v>440</v>
      </c>
      <c r="D194" s="7" t="s">
        <v>709</v>
      </c>
      <c r="E194" s="31" t="s">
        <v>596</v>
      </c>
      <c r="F194" s="6"/>
      <c r="G194" s="7" t="s">
        <v>631</v>
      </c>
      <c r="H194" s="7" t="s">
        <v>21</v>
      </c>
      <c r="I194" s="30" t="s">
        <v>613</v>
      </c>
      <c r="J194" s="6" t="s">
        <v>434</v>
      </c>
      <c r="K194" s="7" t="s">
        <v>3</v>
      </c>
      <c r="L194" s="26">
        <f t="shared" si="2"/>
        <v>10</v>
      </c>
      <c r="M194" s="6">
        <v>0</v>
      </c>
      <c r="N194" s="6">
        <v>0</v>
      </c>
      <c r="O194" s="6">
        <v>1</v>
      </c>
      <c r="P194" s="6">
        <v>1</v>
      </c>
      <c r="Q194" s="6">
        <v>1</v>
      </c>
      <c r="R194" s="6">
        <v>1</v>
      </c>
      <c r="S194" s="6">
        <v>1</v>
      </c>
      <c r="T194" s="6">
        <v>1</v>
      </c>
      <c r="U194" s="6">
        <v>1</v>
      </c>
      <c r="V194" s="6">
        <v>1</v>
      </c>
      <c r="W194" s="6">
        <v>1</v>
      </c>
      <c r="X194" s="6">
        <v>1</v>
      </c>
      <c r="Y194" s="35">
        <v>0.05</v>
      </c>
    </row>
    <row r="195" spans="1:25" ht="51" hidden="1" x14ac:dyDescent="0.3">
      <c r="A195" s="7" t="s">
        <v>96</v>
      </c>
      <c r="B195" s="5" t="s">
        <v>588</v>
      </c>
      <c r="C195" s="7" t="s">
        <v>440</v>
      </c>
      <c r="D195" s="7" t="s">
        <v>710</v>
      </c>
      <c r="E195" s="31" t="s">
        <v>620</v>
      </c>
      <c r="F195" s="6"/>
      <c r="G195" s="7" t="s">
        <v>627</v>
      </c>
      <c r="H195" s="7" t="s">
        <v>439</v>
      </c>
      <c r="I195" s="30" t="s">
        <v>604</v>
      </c>
      <c r="J195" s="6" t="s">
        <v>434</v>
      </c>
      <c r="K195" s="7" t="s">
        <v>3</v>
      </c>
      <c r="L195" s="26">
        <f t="shared" ref="L195:L204" si="3">SUM(M195:X195)</f>
        <v>1</v>
      </c>
      <c r="M195" s="6">
        <v>1</v>
      </c>
      <c r="N195" s="6">
        <v>0</v>
      </c>
      <c r="O195" s="6">
        <v>0</v>
      </c>
      <c r="P195" s="6">
        <v>0</v>
      </c>
      <c r="Q195" s="6">
        <v>0</v>
      </c>
      <c r="R195" s="6">
        <v>0</v>
      </c>
      <c r="S195" s="6">
        <v>0</v>
      </c>
      <c r="T195" s="6">
        <v>0</v>
      </c>
      <c r="U195" s="6">
        <v>0</v>
      </c>
      <c r="V195" s="6">
        <v>0</v>
      </c>
      <c r="W195" s="6">
        <v>0</v>
      </c>
      <c r="X195" s="6">
        <v>0</v>
      </c>
      <c r="Y195" s="35">
        <v>0.1</v>
      </c>
    </row>
    <row r="196" spans="1:25" ht="51" hidden="1" x14ac:dyDescent="0.3">
      <c r="A196" s="7" t="s">
        <v>96</v>
      </c>
      <c r="B196" s="5" t="s">
        <v>588</v>
      </c>
      <c r="C196" s="7" t="s">
        <v>440</v>
      </c>
      <c r="D196" s="7" t="s">
        <v>710</v>
      </c>
      <c r="E196" s="31" t="s">
        <v>597</v>
      </c>
      <c r="F196" s="6"/>
      <c r="G196" s="7" t="s">
        <v>632</v>
      </c>
      <c r="H196" s="7" t="s">
        <v>611</v>
      </c>
      <c r="I196" s="30" t="s">
        <v>605</v>
      </c>
      <c r="J196" s="6" t="s">
        <v>434</v>
      </c>
      <c r="K196" s="7" t="s">
        <v>3</v>
      </c>
      <c r="L196" s="26">
        <f t="shared" si="3"/>
        <v>10</v>
      </c>
      <c r="M196" s="6">
        <v>0</v>
      </c>
      <c r="N196" s="6">
        <v>1</v>
      </c>
      <c r="O196" s="6">
        <v>1</v>
      </c>
      <c r="P196" s="6">
        <v>1</v>
      </c>
      <c r="Q196" s="6">
        <v>1</v>
      </c>
      <c r="R196" s="6">
        <v>1</v>
      </c>
      <c r="S196" s="6">
        <v>1</v>
      </c>
      <c r="T196" s="6">
        <v>1</v>
      </c>
      <c r="U196" s="6">
        <v>1</v>
      </c>
      <c r="V196" s="6">
        <v>1</v>
      </c>
      <c r="W196" s="6">
        <v>1</v>
      </c>
      <c r="X196" s="6">
        <v>0</v>
      </c>
      <c r="Y196" s="35">
        <v>0.05</v>
      </c>
    </row>
    <row r="197" spans="1:25" ht="51" hidden="1" x14ac:dyDescent="0.3">
      <c r="A197" s="7" t="s">
        <v>96</v>
      </c>
      <c r="B197" s="5" t="s">
        <v>588</v>
      </c>
      <c r="C197" s="7" t="s">
        <v>440</v>
      </c>
      <c r="D197" s="7" t="s">
        <v>710</v>
      </c>
      <c r="E197" s="29" t="s">
        <v>614</v>
      </c>
      <c r="F197" s="6"/>
      <c r="G197" s="7" t="s">
        <v>633</v>
      </c>
      <c r="H197" s="7" t="s">
        <v>615</v>
      </c>
      <c r="I197" s="32" t="s">
        <v>436</v>
      </c>
      <c r="J197" s="28" t="s">
        <v>434</v>
      </c>
      <c r="K197" s="7" t="s">
        <v>3</v>
      </c>
      <c r="L197" s="26">
        <f t="shared" si="3"/>
        <v>2</v>
      </c>
      <c r="M197" s="6">
        <v>0</v>
      </c>
      <c r="N197" s="6">
        <v>0</v>
      </c>
      <c r="O197" s="6">
        <v>0</v>
      </c>
      <c r="P197" s="6">
        <v>2</v>
      </c>
      <c r="Q197" s="6">
        <v>0</v>
      </c>
      <c r="R197" s="6">
        <v>0</v>
      </c>
      <c r="S197" s="6">
        <v>0</v>
      </c>
      <c r="T197" s="6">
        <v>0</v>
      </c>
      <c r="U197" s="6">
        <v>0</v>
      </c>
      <c r="V197" s="6">
        <v>0</v>
      </c>
      <c r="W197" s="6">
        <v>0</v>
      </c>
      <c r="X197" s="6">
        <v>0</v>
      </c>
      <c r="Y197" s="35">
        <v>0.03</v>
      </c>
    </row>
    <row r="198" spans="1:25" ht="51" hidden="1" x14ac:dyDescent="0.3">
      <c r="A198" s="7" t="s">
        <v>96</v>
      </c>
      <c r="B198" s="5" t="s">
        <v>588</v>
      </c>
      <c r="C198" s="7" t="s">
        <v>440</v>
      </c>
      <c r="D198" s="7" t="s">
        <v>710</v>
      </c>
      <c r="E198" s="31" t="s">
        <v>624</v>
      </c>
      <c r="F198" s="6"/>
      <c r="G198" s="7" t="s">
        <v>634</v>
      </c>
      <c r="H198" s="7" t="s">
        <v>111</v>
      </c>
      <c r="I198" s="32" t="s">
        <v>606</v>
      </c>
      <c r="J198" s="28" t="s">
        <v>434</v>
      </c>
      <c r="K198" s="7" t="s">
        <v>3</v>
      </c>
      <c r="L198" s="26">
        <f t="shared" si="3"/>
        <v>1</v>
      </c>
      <c r="M198" s="6">
        <v>0</v>
      </c>
      <c r="N198" s="6">
        <v>1</v>
      </c>
      <c r="O198" s="6">
        <v>0</v>
      </c>
      <c r="P198" s="6">
        <v>0</v>
      </c>
      <c r="Q198" s="6">
        <v>0</v>
      </c>
      <c r="R198" s="6">
        <v>0</v>
      </c>
      <c r="S198" s="6">
        <v>0</v>
      </c>
      <c r="T198" s="6">
        <v>0</v>
      </c>
      <c r="U198" s="6">
        <v>0</v>
      </c>
      <c r="V198" s="6">
        <v>0</v>
      </c>
      <c r="W198" s="6">
        <v>0</v>
      </c>
      <c r="X198" s="6">
        <v>0</v>
      </c>
      <c r="Y198" s="35">
        <v>0.03</v>
      </c>
    </row>
    <row r="199" spans="1:25" ht="51" hidden="1" x14ac:dyDescent="0.3">
      <c r="A199" s="7" t="s">
        <v>96</v>
      </c>
      <c r="B199" s="5" t="s">
        <v>588</v>
      </c>
      <c r="C199" s="7" t="s">
        <v>440</v>
      </c>
      <c r="D199" s="7" t="s">
        <v>710</v>
      </c>
      <c r="E199" s="31" t="s">
        <v>623</v>
      </c>
      <c r="F199" s="6"/>
      <c r="G199" s="7" t="s">
        <v>21</v>
      </c>
      <c r="H199" s="7" t="s">
        <v>625</v>
      </c>
      <c r="I199" s="32" t="s">
        <v>626</v>
      </c>
      <c r="J199" s="28" t="s">
        <v>434</v>
      </c>
      <c r="K199" s="7" t="s">
        <v>3</v>
      </c>
      <c r="L199" s="26">
        <f t="shared" si="3"/>
        <v>2</v>
      </c>
      <c r="M199" s="6">
        <v>0</v>
      </c>
      <c r="N199" s="6">
        <v>0</v>
      </c>
      <c r="O199" s="6">
        <v>0</v>
      </c>
      <c r="P199" s="6">
        <v>1</v>
      </c>
      <c r="Q199" s="6">
        <v>0</v>
      </c>
      <c r="R199" s="6">
        <v>0</v>
      </c>
      <c r="S199" s="6">
        <v>0</v>
      </c>
      <c r="T199" s="6">
        <v>0</v>
      </c>
      <c r="U199" s="6">
        <v>1</v>
      </c>
      <c r="V199" s="6">
        <v>0</v>
      </c>
      <c r="W199" s="6">
        <v>0</v>
      </c>
      <c r="X199" s="6">
        <v>0</v>
      </c>
      <c r="Y199" s="35">
        <v>7.0000000000000007E-2</v>
      </c>
    </row>
    <row r="200" spans="1:25" ht="51" hidden="1" x14ac:dyDescent="0.3">
      <c r="A200" s="7" t="s">
        <v>96</v>
      </c>
      <c r="B200" s="5" t="s">
        <v>588</v>
      </c>
      <c r="C200" s="7" t="s">
        <v>440</v>
      </c>
      <c r="D200" s="7" t="s">
        <v>710</v>
      </c>
      <c r="E200" s="31" t="s">
        <v>621</v>
      </c>
      <c r="F200" s="6"/>
      <c r="G200" s="7" t="s">
        <v>635</v>
      </c>
      <c r="H200" s="7" t="s">
        <v>616</v>
      </c>
      <c r="I200" s="30" t="s">
        <v>437</v>
      </c>
      <c r="J200" s="6" t="s">
        <v>434</v>
      </c>
      <c r="K200" s="7" t="s">
        <v>3</v>
      </c>
      <c r="L200" s="26">
        <f t="shared" si="3"/>
        <v>5</v>
      </c>
      <c r="M200" s="6">
        <v>0</v>
      </c>
      <c r="N200" s="6">
        <v>0</v>
      </c>
      <c r="O200" s="6">
        <v>0</v>
      </c>
      <c r="P200" s="6">
        <v>1</v>
      </c>
      <c r="Q200" s="6">
        <v>0</v>
      </c>
      <c r="R200" s="6">
        <v>0</v>
      </c>
      <c r="S200" s="6">
        <v>0</v>
      </c>
      <c r="T200" s="6">
        <v>2</v>
      </c>
      <c r="U200" s="6">
        <v>0</v>
      </c>
      <c r="V200" s="6">
        <v>0</v>
      </c>
      <c r="W200" s="6">
        <v>0</v>
      </c>
      <c r="X200" s="6">
        <v>2</v>
      </c>
      <c r="Y200" s="35">
        <v>0.03</v>
      </c>
    </row>
    <row r="201" spans="1:25" ht="51" hidden="1" x14ac:dyDescent="0.3">
      <c r="A201" s="7" t="s">
        <v>96</v>
      </c>
      <c r="B201" s="5" t="s">
        <v>588</v>
      </c>
      <c r="C201" s="7" t="s">
        <v>440</v>
      </c>
      <c r="D201" s="7" t="s">
        <v>710</v>
      </c>
      <c r="E201" s="7" t="s">
        <v>598</v>
      </c>
      <c r="F201" s="6"/>
      <c r="G201" s="7" t="s">
        <v>636</v>
      </c>
      <c r="H201" s="7" t="s">
        <v>616</v>
      </c>
      <c r="I201" s="27" t="s">
        <v>607</v>
      </c>
      <c r="J201" s="7" t="s">
        <v>434</v>
      </c>
      <c r="K201" s="7" t="s">
        <v>3</v>
      </c>
      <c r="L201" s="26">
        <f t="shared" si="3"/>
        <v>4</v>
      </c>
      <c r="M201" s="6">
        <v>0</v>
      </c>
      <c r="N201" s="6">
        <v>0</v>
      </c>
      <c r="O201" s="6">
        <v>1</v>
      </c>
      <c r="P201" s="6">
        <v>0</v>
      </c>
      <c r="Q201" s="6">
        <v>0</v>
      </c>
      <c r="R201" s="6">
        <v>1</v>
      </c>
      <c r="S201" s="6">
        <v>0</v>
      </c>
      <c r="T201" s="6">
        <v>0</v>
      </c>
      <c r="U201" s="6">
        <v>1</v>
      </c>
      <c r="V201" s="6">
        <v>0</v>
      </c>
      <c r="W201" s="6">
        <v>0</v>
      </c>
      <c r="X201" s="6">
        <v>1</v>
      </c>
      <c r="Y201" s="35">
        <v>0.03</v>
      </c>
    </row>
    <row r="202" spans="1:25" ht="51" hidden="1" x14ac:dyDescent="0.3">
      <c r="A202" s="7" t="s">
        <v>96</v>
      </c>
      <c r="B202" s="5" t="s">
        <v>588</v>
      </c>
      <c r="C202" s="7" t="s">
        <v>440</v>
      </c>
      <c r="D202" s="7" t="s">
        <v>710</v>
      </c>
      <c r="E202" s="7" t="s">
        <v>599</v>
      </c>
      <c r="F202" s="6"/>
      <c r="G202" s="7" t="s">
        <v>627</v>
      </c>
      <c r="H202" s="7" t="s">
        <v>111</v>
      </c>
      <c r="I202" s="27" t="s">
        <v>438</v>
      </c>
      <c r="J202" s="7" t="s">
        <v>434</v>
      </c>
      <c r="K202" s="7" t="s">
        <v>3</v>
      </c>
      <c r="L202" s="26">
        <f t="shared" si="3"/>
        <v>1</v>
      </c>
      <c r="M202" s="6">
        <v>0</v>
      </c>
      <c r="N202" s="6">
        <v>0</v>
      </c>
      <c r="O202" s="6">
        <v>0</v>
      </c>
      <c r="P202" s="6">
        <v>1</v>
      </c>
      <c r="Q202" s="6">
        <v>0</v>
      </c>
      <c r="R202" s="6">
        <v>0</v>
      </c>
      <c r="S202" s="6">
        <v>0</v>
      </c>
      <c r="T202" s="6">
        <v>0</v>
      </c>
      <c r="U202" s="6">
        <v>0</v>
      </c>
      <c r="V202" s="6">
        <v>0</v>
      </c>
      <c r="W202" s="6">
        <v>0</v>
      </c>
      <c r="X202" s="6">
        <v>0</v>
      </c>
      <c r="Y202" s="35">
        <v>0.1</v>
      </c>
    </row>
    <row r="203" spans="1:25" ht="51" hidden="1" x14ac:dyDescent="0.3">
      <c r="A203" s="7" t="s">
        <v>96</v>
      </c>
      <c r="B203" s="5" t="s">
        <v>588</v>
      </c>
      <c r="C203" s="7" t="s">
        <v>440</v>
      </c>
      <c r="D203" s="7" t="s">
        <v>710</v>
      </c>
      <c r="E203" s="7" t="s">
        <v>600</v>
      </c>
      <c r="F203" s="6"/>
      <c r="G203" s="7" t="s">
        <v>637</v>
      </c>
      <c r="H203" s="7" t="s">
        <v>617</v>
      </c>
      <c r="I203" s="27" t="s">
        <v>608</v>
      </c>
      <c r="J203" s="7" t="s">
        <v>434</v>
      </c>
      <c r="K203" s="7" t="s">
        <v>3</v>
      </c>
      <c r="L203" s="26">
        <f t="shared" si="3"/>
        <v>4</v>
      </c>
      <c r="M203" s="6">
        <v>0</v>
      </c>
      <c r="N203" s="6">
        <v>0</v>
      </c>
      <c r="O203" s="6">
        <v>0</v>
      </c>
      <c r="P203" s="6">
        <v>0</v>
      </c>
      <c r="Q203" s="6">
        <v>1</v>
      </c>
      <c r="R203" s="6">
        <v>0</v>
      </c>
      <c r="S203" s="6">
        <v>0</v>
      </c>
      <c r="T203" s="6">
        <v>1</v>
      </c>
      <c r="U203" s="6">
        <v>0</v>
      </c>
      <c r="V203" s="6">
        <v>1</v>
      </c>
      <c r="W203" s="6">
        <v>0</v>
      </c>
      <c r="X203" s="6">
        <v>1</v>
      </c>
      <c r="Y203" s="35">
        <v>0.1</v>
      </c>
    </row>
    <row r="204" spans="1:25" ht="51" hidden="1" x14ac:dyDescent="0.3">
      <c r="A204" s="7" t="s">
        <v>96</v>
      </c>
      <c r="B204" s="7" t="s">
        <v>588</v>
      </c>
      <c r="C204" s="7" t="s">
        <v>428</v>
      </c>
      <c r="D204" s="7" t="s">
        <v>703</v>
      </c>
      <c r="E204" s="7" t="s">
        <v>639</v>
      </c>
      <c r="F204" s="6"/>
      <c r="G204" s="7" t="s">
        <v>670</v>
      </c>
      <c r="H204" s="7" t="s">
        <v>303</v>
      </c>
      <c r="I204" s="7" t="s">
        <v>671</v>
      </c>
      <c r="J204" s="7" t="s">
        <v>432</v>
      </c>
      <c r="K204" s="7" t="s">
        <v>3</v>
      </c>
      <c r="L204" s="26">
        <f t="shared" si="3"/>
        <v>1</v>
      </c>
      <c r="M204" s="7">
        <v>0</v>
      </c>
      <c r="N204" s="7">
        <v>1</v>
      </c>
      <c r="O204" s="7">
        <v>0</v>
      </c>
      <c r="P204" s="7">
        <v>0</v>
      </c>
      <c r="Q204" s="7">
        <v>0</v>
      </c>
      <c r="R204" s="7">
        <v>0</v>
      </c>
      <c r="S204" s="7">
        <v>0</v>
      </c>
      <c r="T204" s="7">
        <v>0</v>
      </c>
      <c r="U204" s="7">
        <v>0</v>
      </c>
      <c r="V204" s="7">
        <v>0</v>
      </c>
      <c r="W204" s="7">
        <v>0</v>
      </c>
      <c r="X204" s="7">
        <v>0</v>
      </c>
    </row>
    <row r="206" spans="1:25" x14ac:dyDescent="0.3">
      <c r="L206" s="22">
        <v>590</v>
      </c>
    </row>
    <row r="207" spans="1:25" x14ac:dyDescent="0.3">
      <c r="L207" s="22">
        <f>+L206/0.0205</f>
        <v>28780.487804878048</v>
      </c>
    </row>
  </sheetData>
  <autoFilter ref="A1:AB204">
    <filterColumn colId="1">
      <filters>
        <filter val="OE4 - DISMINUIR EL IMPACTO NEGATIVO DE LAS TIC SOBRE EL MEDIO AMBIENTE EN LAS SEDES EDUCATIVAS BENEFICIADAS"/>
      </filters>
    </filterColumn>
  </autoFilter>
  <conditionalFormatting sqref="M2:X234">
    <cfRule type="cellIs" dxfId="0" priority="1" operator="greaterThan">
      <formula>0</formula>
    </cfRule>
  </conditionalFormatting>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1"/>
  <sheetViews>
    <sheetView workbookViewId="0">
      <selection activeCell="A153" sqref="A153"/>
    </sheetView>
  </sheetViews>
  <sheetFormatPr baseColWidth="10" defaultRowHeight="16.5" x14ac:dyDescent="0.3"/>
  <cols>
    <col min="1" max="1" width="118" bestFit="1" customWidth="1"/>
    <col min="2" max="2" width="11.140625" style="10"/>
    <col min="3" max="3" width="31.42578125" customWidth="1"/>
  </cols>
  <sheetData>
    <row r="2" spans="1:3" x14ac:dyDescent="0.3">
      <c r="A2" s="11" t="s">
        <v>454</v>
      </c>
      <c r="B2" s="12" t="s">
        <v>452</v>
      </c>
      <c r="C2" s="11" t="s">
        <v>453</v>
      </c>
    </row>
    <row r="3" spans="1:3" x14ac:dyDescent="0.3">
      <c r="A3" s="13" t="s">
        <v>423</v>
      </c>
      <c r="B3" s="14"/>
      <c r="C3" s="15"/>
    </row>
    <row r="4" spans="1:3" x14ac:dyDescent="0.3">
      <c r="A4" s="13" t="s">
        <v>398</v>
      </c>
      <c r="B4" s="14"/>
      <c r="C4" s="15"/>
    </row>
    <row r="5" spans="1:3" x14ac:dyDescent="0.3">
      <c r="A5" s="16" t="s">
        <v>355</v>
      </c>
      <c r="B5" s="14"/>
      <c r="C5" s="15"/>
    </row>
    <row r="6" spans="1:3" x14ac:dyDescent="0.3">
      <c r="A6" s="17" t="s">
        <v>9</v>
      </c>
      <c r="B6" s="14">
        <v>13900</v>
      </c>
      <c r="C6" s="15" t="s">
        <v>15</v>
      </c>
    </row>
    <row r="7" spans="1:3" x14ac:dyDescent="0.3">
      <c r="A7" s="16" t="s">
        <v>341</v>
      </c>
      <c r="B7" s="14"/>
      <c r="C7" s="15"/>
    </row>
    <row r="8" spans="1:3" x14ac:dyDescent="0.3">
      <c r="A8" s="17" t="s">
        <v>4</v>
      </c>
      <c r="B8" s="14">
        <v>4255</v>
      </c>
      <c r="C8" s="15" t="s">
        <v>455</v>
      </c>
    </row>
    <row r="9" spans="1:3" x14ac:dyDescent="0.3">
      <c r="A9" s="13" t="s">
        <v>399</v>
      </c>
      <c r="B9" s="14"/>
      <c r="C9" s="15"/>
    </row>
    <row r="10" spans="1:3" x14ac:dyDescent="0.3">
      <c r="A10" s="16" t="s">
        <v>433</v>
      </c>
      <c r="B10" s="14"/>
      <c r="C10" s="15"/>
    </row>
    <row r="11" spans="1:3" x14ac:dyDescent="0.3">
      <c r="A11" s="17" t="s">
        <v>24</v>
      </c>
      <c r="B11" s="14">
        <v>6255</v>
      </c>
      <c r="C11" s="15" t="s">
        <v>455</v>
      </c>
    </row>
    <row r="12" spans="1:3" x14ac:dyDescent="0.3">
      <c r="A12" s="17" t="s">
        <v>390</v>
      </c>
      <c r="B12" s="14">
        <v>117770</v>
      </c>
      <c r="C12" s="15" t="s">
        <v>456</v>
      </c>
    </row>
    <row r="13" spans="1:3" x14ac:dyDescent="0.3">
      <c r="A13" s="17" t="s">
        <v>391</v>
      </c>
      <c r="B13" s="14">
        <v>246744</v>
      </c>
      <c r="C13" s="15" t="s">
        <v>457</v>
      </c>
    </row>
    <row r="14" spans="1:3" x14ac:dyDescent="0.3">
      <c r="A14" s="13" t="s">
        <v>429</v>
      </c>
      <c r="B14" s="14"/>
      <c r="C14" s="15"/>
    </row>
    <row r="15" spans="1:3" x14ac:dyDescent="0.3">
      <c r="A15" s="16" t="s">
        <v>430</v>
      </c>
      <c r="B15" s="14"/>
      <c r="C15" s="15"/>
    </row>
    <row r="16" spans="1:3" x14ac:dyDescent="0.3">
      <c r="A16" s="17" t="s">
        <v>55</v>
      </c>
      <c r="B16" s="14">
        <v>41300</v>
      </c>
      <c r="C16" s="15" t="s">
        <v>98</v>
      </c>
    </row>
    <row r="17" spans="1:3" x14ac:dyDescent="0.3">
      <c r="A17" s="16" t="s">
        <v>431</v>
      </c>
      <c r="B17" s="14"/>
      <c r="C17" s="15"/>
    </row>
    <row r="18" spans="1:3" x14ac:dyDescent="0.3">
      <c r="A18" s="17" t="s">
        <v>357</v>
      </c>
      <c r="B18" s="14">
        <v>1000</v>
      </c>
      <c r="C18" s="15" t="s">
        <v>458</v>
      </c>
    </row>
    <row r="20" spans="1:3" x14ac:dyDescent="0.3">
      <c r="A20" s="11" t="s">
        <v>460</v>
      </c>
      <c r="B20" s="12" t="s">
        <v>452</v>
      </c>
      <c r="C20" s="11" t="s">
        <v>453</v>
      </c>
    </row>
    <row r="21" spans="1:3" x14ac:dyDescent="0.3">
      <c r="A21" s="13" t="s">
        <v>423</v>
      </c>
      <c r="B21" s="14"/>
      <c r="C21" s="15"/>
    </row>
    <row r="22" spans="1:3" x14ac:dyDescent="0.3">
      <c r="A22" s="13" t="s">
        <v>399</v>
      </c>
      <c r="B22" s="14"/>
      <c r="C22" s="15"/>
    </row>
    <row r="23" spans="1:3" x14ac:dyDescent="0.3">
      <c r="A23" s="16" t="s">
        <v>395</v>
      </c>
      <c r="B23" s="14"/>
      <c r="C23" s="15"/>
    </row>
    <row r="24" spans="1:3" x14ac:dyDescent="0.3">
      <c r="A24" s="17" t="s">
        <v>112</v>
      </c>
      <c r="B24" s="14">
        <v>123068</v>
      </c>
      <c r="C24" s="15" t="s">
        <v>459</v>
      </c>
    </row>
    <row r="26" spans="1:3" x14ac:dyDescent="0.3">
      <c r="A26" s="11" t="s">
        <v>461</v>
      </c>
      <c r="B26" s="12" t="s">
        <v>452</v>
      </c>
      <c r="C26" s="11" t="s">
        <v>453</v>
      </c>
    </row>
    <row r="27" spans="1:3" x14ac:dyDescent="0.3">
      <c r="A27" s="13" t="s">
        <v>423</v>
      </c>
      <c r="B27" s="14"/>
      <c r="C27" s="15"/>
    </row>
    <row r="28" spans="1:3" x14ac:dyDescent="0.3">
      <c r="A28" s="13" t="s">
        <v>429</v>
      </c>
      <c r="B28" s="14"/>
      <c r="C28" s="15"/>
    </row>
    <row r="29" spans="1:3" x14ac:dyDescent="0.3">
      <c r="A29" s="16" t="s">
        <v>430</v>
      </c>
      <c r="B29" s="14"/>
      <c r="C29" s="15"/>
    </row>
    <row r="30" spans="1:3" x14ac:dyDescent="0.3">
      <c r="A30" s="17" t="s">
        <v>376</v>
      </c>
      <c r="B30" s="14">
        <v>670</v>
      </c>
      <c r="C30" s="15" t="s">
        <v>462</v>
      </c>
    </row>
    <row r="31" spans="1:3" x14ac:dyDescent="0.3">
      <c r="A31" s="17" t="s">
        <v>378</v>
      </c>
      <c r="B31" s="14">
        <v>180</v>
      </c>
      <c r="C31" s="15" t="s">
        <v>463</v>
      </c>
    </row>
    <row r="32" spans="1:3" x14ac:dyDescent="0.3">
      <c r="A32" s="17" t="s">
        <v>377</v>
      </c>
      <c r="B32" s="14">
        <v>41300</v>
      </c>
      <c r="C32" s="15" t="s">
        <v>98</v>
      </c>
    </row>
    <row r="33" spans="1:3" x14ac:dyDescent="0.3">
      <c r="A33" s="17" t="s">
        <v>379</v>
      </c>
      <c r="B33" s="14">
        <v>300</v>
      </c>
      <c r="C33" s="15" t="s">
        <v>464</v>
      </c>
    </row>
    <row r="35" spans="1:3" x14ac:dyDescent="0.3">
      <c r="A35" s="11" t="s">
        <v>465</v>
      </c>
      <c r="B35" s="12" t="s">
        <v>452</v>
      </c>
      <c r="C35" s="11" t="s">
        <v>453</v>
      </c>
    </row>
    <row r="36" spans="1:3" x14ac:dyDescent="0.3">
      <c r="A36" s="13" t="s">
        <v>423</v>
      </c>
      <c r="B36" s="14"/>
      <c r="C36" s="15"/>
    </row>
    <row r="37" spans="1:3" x14ac:dyDescent="0.3">
      <c r="A37" s="13" t="s">
        <v>398</v>
      </c>
      <c r="B37" s="14"/>
      <c r="C37" s="15"/>
    </row>
    <row r="38" spans="1:3" x14ac:dyDescent="0.3">
      <c r="A38" s="16" t="s">
        <v>355</v>
      </c>
      <c r="B38" s="14"/>
      <c r="C38" s="15"/>
    </row>
    <row r="39" spans="1:3" x14ac:dyDescent="0.3">
      <c r="A39" s="17" t="s">
        <v>336</v>
      </c>
      <c r="B39" s="14">
        <v>1</v>
      </c>
      <c r="C39" s="15" t="s">
        <v>466</v>
      </c>
    </row>
    <row r="40" spans="1:3" x14ac:dyDescent="0.3">
      <c r="A40" s="16" t="s">
        <v>341</v>
      </c>
      <c r="B40" s="14"/>
      <c r="C40" s="15"/>
    </row>
    <row r="41" spans="1:3" x14ac:dyDescent="0.3">
      <c r="A41" s="17" t="s">
        <v>128</v>
      </c>
      <c r="B41" s="14">
        <v>1</v>
      </c>
      <c r="C41" s="15" t="s">
        <v>128</v>
      </c>
    </row>
    <row r="42" spans="1:3" x14ac:dyDescent="0.3">
      <c r="A42" s="17" t="s">
        <v>123</v>
      </c>
      <c r="B42" s="14">
        <v>1</v>
      </c>
      <c r="C42" s="15" t="s">
        <v>467</v>
      </c>
    </row>
    <row r="43" spans="1:3" x14ac:dyDescent="0.3">
      <c r="A43" s="16" t="s">
        <v>400</v>
      </c>
      <c r="B43" s="14"/>
      <c r="C43" s="15"/>
    </row>
    <row r="44" spans="1:3" x14ac:dyDescent="0.3">
      <c r="A44" s="17" t="s">
        <v>130</v>
      </c>
      <c r="B44" s="14">
        <v>1</v>
      </c>
      <c r="C44" s="15" t="s">
        <v>130</v>
      </c>
    </row>
    <row r="46" spans="1:3" x14ac:dyDescent="0.3">
      <c r="A46" s="11" t="s">
        <v>469</v>
      </c>
      <c r="B46" s="12" t="s">
        <v>452</v>
      </c>
      <c r="C46" s="11" t="s">
        <v>453</v>
      </c>
    </row>
    <row r="47" spans="1:3" x14ac:dyDescent="0.3">
      <c r="A47" s="13" t="s">
        <v>423</v>
      </c>
      <c r="B47" s="14"/>
      <c r="C47" s="15"/>
    </row>
    <row r="48" spans="1:3" x14ac:dyDescent="0.3">
      <c r="A48" s="16" t="s">
        <v>424</v>
      </c>
      <c r="B48" s="14"/>
      <c r="C48" s="15"/>
    </row>
    <row r="49" spans="1:3" x14ac:dyDescent="0.3">
      <c r="A49" s="17" t="s">
        <v>45</v>
      </c>
      <c r="B49" s="18">
        <v>1</v>
      </c>
      <c r="C49" s="15" t="s">
        <v>468</v>
      </c>
    </row>
    <row r="50" spans="1:3" x14ac:dyDescent="0.3">
      <c r="A50" s="16" t="s">
        <v>450</v>
      </c>
      <c r="B50" s="14"/>
      <c r="C50" s="15"/>
    </row>
    <row r="51" spans="1:3" ht="33" x14ac:dyDescent="0.3">
      <c r="A51" s="19" t="s">
        <v>63</v>
      </c>
      <c r="B51" s="14"/>
      <c r="C51" s="15"/>
    </row>
    <row r="52" spans="1:3" x14ac:dyDescent="0.3">
      <c r="A52" s="20" t="s">
        <v>89</v>
      </c>
      <c r="B52" s="14">
        <v>12</v>
      </c>
      <c r="C52" s="15" t="s">
        <v>354</v>
      </c>
    </row>
    <row r="53" spans="1:3" x14ac:dyDescent="0.3">
      <c r="A53" s="20" t="s">
        <v>80</v>
      </c>
      <c r="B53" s="14">
        <v>6</v>
      </c>
      <c r="C53" s="15" t="s">
        <v>473</v>
      </c>
    </row>
    <row r="54" spans="1:3" x14ac:dyDescent="0.3">
      <c r="A54" s="20" t="s">
        <v>70</v>
      </c>
      <c r="B54" s="14">
        <v>8</v>
      </c>
      <c r="C54" s="15" t="s">
        <v>470</v>
      </c>
    </row>
    <row r="55" spans="1:3" ht="33" x14ac:dyDescent="0.3">
      <c r="A55" s="21" t="s">
        <v>77</v>
      </c>
      <c r="B55" s="14">
        <v>15</v>
      </c>
      <c r="C55" s="15" t="s">
        <v>470</v>
      </c>
    </row>
    <row r="56" spans="1:3" x14ac:dyDescent="0.3">
      <c r="A56" s="20" t="s">
        <v>74</v>
      </c>
      <c r="B56" s="14">
        <v>10</v>
      </c>
      <c r="C56" s="15" t="s">
        <v>108</v>
      </c>
    </row>
    <row r="57" spans="1:3" x14ac:dyDescent="0.3">
      <c r="A57" s="20" t="s">
        <v>79</v>
      </c>
      <c r="B57" s="14">
        <v>10</v>
      </c>
      <c r="C57" s="15" t="s">
        <v>108</v>
      </c>
    </row>
    <row r="58" spans="1:3" x14ac:dyDescent="0.3">
      <c r="A58" s="20" t="s">
        <v>85</v>
      </c>
      <c r="B58" s="14">
        <v>12</v>
      </c>
      <c r="C58" s="15" t="s">
        <v>472</v>
      </c>
    </row>
    <row r="59" spans="1:3" x14ac:dyDescent="0.3">
      <c r="A59" s="20" t="s">
        <v>68</v>
      </c>
      <c r="B59" s="14">
        <v>12</v>
      </c>
      <c r="C59" s="15" t="s">
        <v>108</v>
      </c>
    </row>
    <row r="60" spans="1:3" x14ac:dyDescent="0.3">
      <c r="A60" s="20" t="s">
        <v>64</v>
      </c>
      <c r="B60" s="18">
        <v>0.4</v>
      </c>
      <c r="C60" s="15" t="s">
        <v>471</v>
      </c>
    </row>
    <row r="61" spans="1:3" x14ac:dyDescent="0.3">
      <c r="A61" s="16" t="s">
        <v>425</v>
      </c>
      <c r="B61" s="14"/>
      <c r="C61" s="15"/>
    </row>
    <row r="62" spans="1:3" x14ac:dyDescent="0.3">
      <c r="A62" s="16" t="s">
        <v>428</v>
      </c>
      <c r="B62" s="14"/>
      <c r="C62" s="15"/>
    </row>
    <row r="64" spans="1:3" x14ac:dyDescent="0.3">
      <c r="A64" s="11" t="s">
        <v>474</v>
      </c>
      <c r="B64" s="12" t="s">
        <v>452</v>
      </c>
      <c r="C64" s="11" t="s">
        <v>453</v>
      </c>
    </row>
    <row r="65" spans="1:3" x14ac:dyDescent="0.3">
      <c r="A65" s="13" t="s">
        <v>423</v>
      </c>
      <c r="B65" s="14"/>
      <c r="C65" s="15"/>
    </row>
    <row r="66" spans="1:3" x14ac:dyDescent="0.3">
      <c r="A66" s="16" t="s">
        <v>424</v>
      </c>
      <c r="B66" s="14"/>
      <c r="C66" s="15"/>
    </row>
    <row r="67" spans="1:3" x14ac:dyDescent="0.3">
      <c r="A67" s="16" t="s">
        <v>450</v>
      </c>
      <c r="B67" s="14"/>
      <c r="C67" s="15"/>
    </row>
    <row r="68" spans="1:3" x14ac:dyDescent="0.3">
      <c r="A68" s="17" t="s">
        <v>182</v>
      </c>
      <c r="B68" s="14"/>
      <c r="C68" s="15"/>
    </row>
    <row r="69" spans="1:3" x14ac:dyDescent="0.3">
      <c r="A69" s="20" t="s">
        <v>205</v>
      </c>
      <c r="B69" s="14">
        <v>10</v>
      </c>
      <c r="C69" s="15" t="s">
        <v>108</v>
      </c>
    </row>
    <row r="70" spans="1:3" x14ac:dyDescent="0.3">
      <c r="A70" s="20" t="s">
        <v>183</v>
      </c>
      <c r="B70" s="14">
        <v>4</v>
      </c>
      <c r="C70" s="15" t="s">
        <v>475</v>
      </c>
    </row>
    <row r="71" spans="1:3" x14ac:dyDescent="0.3">
      <c r="A71" s="17" t="s">
        <v>200</v>
      </c>
      <c r="B71" s="14"/>
      <c r="C71" s="15"/>
    </row>
    <row r="72" spans="1:3" x14ac:dyDescent="0.3">
      <c r="A72" s="20" t="s">
        <v>201</v>
      </c>
      <c r="B72" s="14">
        <v>2</v>
      </c>
      <c r="C72" s="15" t="s">
        <v>476</v>
      </c>
    </row>
    <row r="73" spans="1:3" x14ac:dyDescent="0.3">
      <c r="A73" s="17" t="s">
        <v>188</v>
      </c>
      <c r="B73" s="14"/>
      <c r="C73" s="15"/>
    </row>
    <row r="74" spans="1:3" x14ac:dyDescent="0.3">
      <c r="A74" s="20" t="s">
        <v>189</v>
      </c>
      <c r="B74" s="14">
        <v>12</v>
      </c>
      <c r="C74" s="15" t="s">
        <v>108</v>
      </c>
    </row>
    <row r="75" spans="1:3" x14ac:dyDescent="0.3">
      <c r="A75" s="20" t="s">
        <v>192</v>
      </c>
      <c r="B75" s="14">
        <v>12</v>
      </c>
      <c r="C75" s="15" t="s">
        <v>108</v>
      </c>
    </row>
    <row r="76" spans="1:3" x14ac:dyDescent="0.3">
      <c r="A76" s="20" t="s">
        <v>196</v>
      </c>
      <c r="B76" s="14">
        <v>10</v>
      </c>
      <c r="C76" s="15" t="s">
        <v>108</v>
      </c>
    </row>
    <row r="77" spans="1:3" x14ac:dyDescent="0.3">
      <c r="A77" s="16" t="s">
        <v>425</v>
      </c>
      <c r="B77" s="14"/>
      <c r="C77" s="15"/>
    </row>
    <row r="78" spans="1:3" x14ac:dyDescent="0.3">
      <c r="A78" s="16" t="s">
        <v>428</v>
      </c>
      <c r="B78" s="14"/>
      <c r="C78" s="15"/>
    </row>
    <row r="81" spans="1:3" x14ac:dyDescent="0.3">
      <c r="A81" s="11" t="s">
        <v>477</v>
      </c>
      <c r="B81" s="12" t="s">
        <v>452</v>
      </c>
      <c r="C81" s="11" t="s">
        <v>453</v>
      </c>
    </row>
    <row r="82" spans="1:3" x14ac:dyDescent="0.3">
      <c r="A82" s="13" t="s">
        <v>423</v>
      </c>
      <c r="B82" s="14"/>
      <c r="C82" s="15"/>
    </row>
    <row r="83" spans="1:3" x14ac:dyDescent="0.3">
      <c r="A83" s="16" t="s">
        <v>424</v>
      </c>
      <c r="B83" s="14"/>
      <c r="C83" s="15"/>
    </row>
    <row r="84" spans="1:3" ht="33" x14ac:dyDescent="0.3">
      <c r="A84" s="19" t="s">
        <v>404</v>
      </c>
      <c r="B84" s="14"/>
      <c r="C84" s="15"/>
    </row>
    <row r="85" spans="1:3" x14ac:dyDescent="0.3">
      <c r="A85" s="20" t="s">
        <v>405</v>
      </c>
      <c r="B85" s="14">
        <v>14</v>
      </c>
      <c r="C85" s="15" t="s">
        <v>209</v>
      </c>
    </row>
    <row r="86" spans="1:3" x14ac:dyDescent="0.3">
      <c r="A86" s="16" t="s">
        <v>450</v>
      </c>
      <c r="B86" s="14"/>
      <c r="C86" s="15"/>
    </row>
    <row r="87" spans="1:3" x14ac:dyDescent="0.3">
      <c r="A87" s="17" t="s">
        <v>380</v>
      </c>
      <c r="B87" s="14"/>
      <c r="C87" s="15"/>
    </row>
    <row r="88" spans="1:3" x14ac:dyDescent="0.3">
      <c r="A88" s="20" t="s">
        <v>403</v>
      </c>
      <c r="B88" s="14">
        <v>12</v>
      </c>
      <c r="C88" s="15" t="s">
        <v>478</v>
      </c>
    </row>
    <row r="89" spans="1:3" x14ac:dyDescent="0.3">
      <c r="A89" s="17" t="s">
        <v>401</v>
      </c>
      <c r="B89" s="14"/>
      <c r="C89" s="15"/>
    </row>
    <row r="90" spans="1:3" x14ac:dyDescent="0.3">
      <c r="A90" s="20" t="s">
        <v>135</v>
      </c>
      <c r="B90" s="14">
        <v>5</v>
      </c>
      <c r="C90" s="15" t="s">
        <v>479</v>
      </c>
    </row>
    <row r="91" spans="1:3" x14ac:dyDescent="0.3">
      <c r="A91" s="20" t="s">
        <v>140</v>
      </c>
      <c r="B91" s="14">
        <v>1</v>
      </c>
      <c r="C91" s="15" t="s">
        <v>480</v>
      </c>
    </row>
    <row r="92" spans="1:3" x14ac:dyDescent="0.3">
      <c r="A92" s="20" t="s">
        <v>143</v>
      </c>
      <c r="B92" s="14">
        <v>10</v>
      </c>
      <c r="C92" s="15" t="s">
        <v>478</v>
      </c>
    </row>
    <row r="93" spans="1:3" x14ac:dyDescent="0.3">
      <c r="A93" s="20" t="s">
        <v>146</v>
      </c>
      <c r="B93" s="14">
        <v>12</v>
      </c>
      <c r="C93" s="15" t="s">
        <v>478</v>
      </c>
    </row>
    <row r="94" spans="1:3" x14ac:dyDescent="0.3">
      <c r="A94" s="20" t="s">
        <v>148</v>
      </c>
      <c r="B94" s="14">
        <v>4</v>
      </c>
      <c r="C94" s="15" t="s">
        <v>481</v>
      </c>
    </row>
    <row r="95" spans="1:3" x14ac:dyDescent="0.3">
      <c r="A95" s="16" t="s">
        <v>425</v>
      </c>
      <c r="B95" s="14"/>
      <c r="C95" s="15"/>
    </row>
    <row r="98" spans="1:3" x14ac:dyDescent="0.3">
      <c r="A98" s="11" t="s">
        <v>482</v>
      </c>
      <c r="B98" s="12" t="s">
        <v>452</v>
      </c>
      <c r="C98" s="11" t="s">
        <v>453</v>
      </c>
    </row>
    <row r="99" spans="1:3" x14ac:dyDescent="0.3">
      <c r="A99" s="13" t="s">
        <v>423</v>
      </c>
      <c r="B99" s="14"/>
      <c r="C99" s="15"/>
    </row>
    <row r="100" spans="1:3" x14ac:dyDescent="0.3">
      <c r="A100" s="16" t="s">
        <v>424</v>
      </c>
      <c r="B100" s="14"/>
      <c r="C100" s="15"/>
    </row>
    <row r="101" spans="1:3" x14ac:dyDescent="0.3">
      <c r="A101" s="16" t="s">
        <v>425</v>
      </c>
      <c r="B101" s="14"/>
      <c r="C101" s="15"/>
    </row>
    <row r="102" spans="1:3" x14ac:dyDescent="0.3">
      <c r="A102" s="16" t="s">
        <v>428</v>
      </c>
      <c r="B102" s="14"/>
      <c r="C102" s="15"/>
    </row>
    <row r="103" spans="1:3" x14ac:dyDescent="0.3">
      <c r="A103" s="17" t="s">
        <v>51</v>
      </c>
      <c r="B103" s="18">
        <v>1</v>
      </c>
      <c r="C103" s="15" t="s">
        <v>483</v>
      </c>
    </row>
    <row r="104" spans="1:3" x14ac:dyDescent="0.3">
      <c r="A104" s="17" t="s">
        <v>238</v>
      </c>
      <c r="B104" s="14">
        <v>2</v>
      </c>
      <c r="C104" s="15" t="s">
        <v>484</v>
      </c>
    </row>
    <row r="105" spans="1:3" x14ac:dyDescent="0.3">
      <c r="A105" s="17" t="s">
        <v>241</v>
      </c>
      <c r="B105" s="18">
        <v>1</v>
      </c>
      <c r="C105" s="15" t="s">
        <v>485</v>
      </c>
    </row>
    <row r="106" spans="1:3" x14ac:dyDescent="0.3">
      <c r="A106" s="16" t="s">
        <v>449</v>
      </c>
      <c r="B106" s="14"/>
      <c r="C106" s="15"/>
    </row>
    <row r="107" spans="1:3" x14ac:dyDescent="0.3">
      <c r="A107" s="17" t="s">
        <v>224</v>
      </c>
      <c r="B107" s="14"/>
      <c r="C107" s="15" t="s">
        <v>486</v>
      </c>
    </row>
    <row r="108" spans="1:3" x14ac:dyDescent="0.3">
      <c r="A108" s="17" t="s">
        <v>232</v>
      </c>
      <c r="B108" s="14">
        <v>1</v>
      </c>
      <c r="C108" s="15" t="s">
        <v>487</v>
      </c>
    </row>
    <row r="109" spans="1:3" x14ac:dyDescent="0.3">
      <c r="A109" s="17" t="s">
        <v>443</v>
      </c>
      <c r="B109" s="14">
        <v>1</v>
      </c>
      <c r="C109" s="15" t="s">
        <v>489</v>
      </c>
    </row>
    <row r="110" spans="1:3" x14ac:dyDescent="0.3">
      <c r="A110" s="17" t="s">
        <v>441</v>
      </c>
      <c r="B110" s="14">
        <v>9</v>
      </c>
      <c r="C110" s="15" t="s">
        <v>488</v>
      </c>
    </row>
    <row r="111" spans="1:3" x14ac:dyDescent="0.3">
      <c r="A111" s="17" t="s">
        <v>219</v>
      </c>
      <c r="B111" s="14">
        <v>1</v>
      </c>
      <c r="C111" s="15" t="s">
        <v>111</v>
      </c>
    </row>
    <row r="112" spans="1:3" x14ac:dyDescent="0.3">
      <c r="A112" s="17" t="s">
        <v>240</v>
      </c>
      <c r="B112" s="14">
        <v>8</v>
      </c>
      <c r="C112" s="15" t="s">
        <v>353</v>
      </c>
    </row>
    <row r="114" spans="1:3" x14ac:dyDescent="0.3">
      <c r="A114" s="11" t="s">
        <v>490</v>
      </c>
      <c r="B114" s="12" t="s">
        <v>452</v>
      </c>
      <c r="C114" s="11" t="s">
        <v>453</v>
      </c>
    </row>
    <row r="115" spans="1:3" x14ac:dyDescent="0.3">
      <c r="A115" s="13" t="s">
        <v>423</v>
      </c>
      <c r="B115" s="14"/>
      <c r="C115" s="15"/>
    </row>
    <row r="116" spans="1:3" x14ac:dyDescent="0.3">
      <c r="A116" s="16" t="s">
        <v>424</v>
      </c>
      <c r="B116" s="14"/>
      <c r="C116" s="15"/>
    </row>
    <row r="117" spans="1:3" x14ac:dyDescent="0.3">
      <c r="A117" s="16" t="s">
        <v>425</v>
      </c>
      <c r="B117" s="14"/>
      <c r="C117" s="15"/>
    </row>
    <row r="118" spans="1:3" x14ac:dyDescent="0.3">
      <c r="A118" s="17" t="s">
        <v>427</v>
      </c>
      <c r="B118" s="18">
        <v>1</v>
      </c>
      <c r="C118" s="15" t="s">
        <v>491</v>
      </c>
    </row>
    <row r="119" spans="1:3" x14ac:dyDescent="0.3">
      <c r="A119" s="17" t="s">
        <v>426</v>
      </c>
      <c r="B119" s="14">
        <v>1</v>
      </c>
      <c r="C119" s="15" t="s">
        <v>492</v>
      </c>
    </row>
    <row r="120" spans="1:3" x14ac:dyDescent="0.3">
      <c r="A120" s="16" t="s">
        <v>428</v>
      </c>
      <c r="B120" s="14"/>
      <c r="C120" s="15"/>
    </row>
    <row r="121" spans="1:3" x14ac:dyDescent="0.3">
      <c r="A121" s="17" t="s">
        <v>51</v>
      </c>
      <c r="B121" s="18">
        <v>1</v>
      </c>
      <c r="C121" s="15" t="s">
        <v>493</v>
      </c>
    </row>
    <row r="124" spans="1:3" x14ac:dyDescent="0.3">
      <c r="A124" s="11" t="s">
        <v>494</v>
      </c>
      <c r="B124" s="12" t="s">
        <v>452</v>
      </c>
      <c r="C124" s="11" t="s">
        <v>453</v>
      </c>
    </row>
    <row r="125" spans="1:3" x14ac:dyDescent="0.3">
      <c r="A125" s="13" t="s">
        <v>423</v>
      </c>
      <c r="B125" s="14"/>
      <c r="C125" s="15"/>
    </row>
    <row r="126" spans="1:3" x14ac:dyDescent="0.3">
      <c r="A126" s="16" t="s">
        <v>424</v>
      </c>
      <c r="B126" s="14"/>
      <c r="C126" s="15"/>
    </row>
    <row r="127" spans="1:3" ht="33" x14ac:dyDescent="0.3">
      <c r="A127" s="19" t="s">
        <v>291</v>
      </c>
      <c r="B127" s="14"/>
      <c r="C127" s="15"/>
    </row>
    <row r="128" spans="1:3" ht="33" x14ac:dyDescent="0.3">
      <c r="A128" s="21" t="s">
        <v>292</v>
      </c>
      <c r="B128" s="14">
        <v>3</v>
      </c>
      <c r="C128" s="15" t="s">
        <v>479</v>
      </c>
    </row>
    <row r="129" spans="1:3" x14ac:dyDescent="0.3">
      <c r="A129" s="20" t="s">
        <v>299</v>
      </c>
      <c r="B129" s="14">
        <v>1</v>
      </c>
      <c r="C129" s="15" t="s">
        <v>495</v>
      </c>
    </row>
    <row r="130" spans="1:3" x14ac:dyDescent="0.3">
      <c r="A130" s="20" t="s">
        <v>296</v>
      </c>
      <c r="B130" s="18">
        <v>1</v>
      </c>
      <c r="C130" s="15" t="s">
        <v>496</v>
      </c>
    </row>
    <row r="131" spans="1:3" x14ac:dyDescent="0.3">
      <c r="A131" s="20" t="s">
        <v>300</v>
      </c>
      <c r="B131" s="14">
        <v>16</v>
      </c>
      <c r="C131" s="15" t="s">
        <v>108</v>
      </c>
    </row>
    <row r="132" spans="1:3" x14ac:dyDescent="0.3">
      <c r="A132" s="20" t="s">
        <v>297</v>
      </c>
      <c r="B132" s="14">
        <v>12</v>
      </c>
      <c r="C132" s="15" t="s">
        <v>234</v>
      </c>
    </row>
    <row r="133" spans="1:3" x14ac:dyDescent="0.3">
      <c r="A133" s="16" t="s">
        <v>425</v>
      </c>
      <c r="B133" s="14"/>
      <c r="C133" s="15"/>
    </row>
    <row r="134" spans="1:3" x14ac:dyDescent="0.3">
      <c r="A134" s="16" t="s">
        <v>428</v>
      </c>
      <c r="B134" s="14"/>
      <c r="C134" s="15"/>
    </row>
    <row r="138" spans="1:3" x14ac:dyDescent="0.3">
      <c r="A138" s="11" t="s">
        <v>497</v>
      </c>
      <c r="B138" s="12" t="s">
        <v>452</v>
      </c>
      <c r="C138" s="11" t="s">
        <v>453</v>
      </c>
    </row>
    <row r="139" spans="1:3" x14ac:dyDescent="0.3">
      <c r="A139" s="13" t="s">
        <v>423</v>
      </c>
      <c r="B139" s="14"/>
      <c r="C139" s="15"/>
    </row>
    <row r="140" spans="1:3" x14ac:dyDescent="0.3">
      <c r="A140" s="16" t="s">
        <v>424</v>
      </c>
      <c r="B140" s="14"/>
      <c r="C140" s="15"/>
    </row>
    <row r="141" spans="1:3" x14ac:dyDescent="0.3">
      <c r="A141" s="17" t="s">
        <v>271</v>
      </c>
      <c r="B141" s="14"/>
      <c r="C141" s="15"/>
    </row>
    <row r="142" spans="1:3" x14ac:dyDescent="0.3">
      <c r="A142" s="20" t="s">
        <v>280</v>
      </c>
      <c r="B142" s="18">
        <v>1</v>
      </c>
      <c r="C142" s="15" t="s">
        <v>500</v>
      </c>
    </row>
    <row r="143" spans="1:3" x14ac:dyDescent="0.3">
      <c r="A143" s="20" t="s">
        <v>273</v>
      </c>
      <c r="B143" s="18">
        <v>1</v>
      </c>
      <c r="C143" s="15" t="s">
        <v>500</v>
      </c>
    </row>
    <row r="144" spans="1:3" x14ac:dyDescent="0.3">
      <c r="A144" s="20" t="s">
        <v>277</v>
      </c>
      <c r="B144" s="14">
        <v>12</v>
      </c>
      <c r="C144" s="15" t="s">
        <v>498</v>
      </c>
    </row>
    <row r="145" spans="1:3" x14ac:dyDescent="0.3">
      <c r="A145" s="20" t="s">
        <v>275</v>
      </c>
      <c r="B145" s="18">
        <v>1</v>
      </c>
      <c r="C145" s="15" t="s">
        <v>499</v>
      </c>
    </row>
    <row r="146" spans="1:3" x14ac:dyDescent="0.3">
      <c r="A146" s="20" t="s">
        <v>279</v>
      </c>
      <c r="B146" s="18">
        <v>1</v>
      </c>
      <c r="C146" s="15" t="s">
        <v>500</v>
      </c>
    </row>
    <row r="147" spans="1:3" x14ac:dyDescent="0.3">
      <c r="A147" s="20" t="s">
        <v>274</v>
      </c>
      <c r="B147" s="18">
        <v>1</v>
      </c>
      <c r="C147" s="15" t="s">
        <v>502</v>
      </c>
    </row>
    <row r="148" spans="1:3" x14ac:dyDescent="0.3">
      <c r="A148" s="20" t="s">
        <v>276</v>
      </c>
      <c r="B148" s="18">
        <v>1</v>
      </c>
      <c r="C148" s="15" t="s">
        <v>502</v>
      </c>
    </row>
    <row r="149" spans="1:3" x14ac:dyDescent="0.3">
      <c r="A149" s="20" t="s">
        <v>272</v>
      </c>
      <c r="B149" s="14">
        <v>48</v>
      </c>
      <c r="C149" s="15" t="s">
        <v>501</v>
      </c>
    </row>
    <row r="150" spans="1:3" x14ac:dyDescent="0.3">
      <c r="A150" s="16" t="s">
        <v>425</v>
      </c>
      <c r="B150" s="14"/>
      <c r="C150" s="15"/>
    </row>
    <row r="151" spans="1:3" x14ac:dyDescent="0.3">
      <c r="A151" s="16" t="s">
        <v>428</v>
      </c>
      <c r="B151" s="14"/>
      <c r="C151"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D1" workbookViewId="0">
      <selection activeCell="E3" sqref="E3"/>
    </sheetView>
  </sheetViews>
  <sheetFormatPr baseColWidth="10" defaultRowHeight="16.5" x14ac:dyDescent="0.3"/>
  <cols>
    <col min="1" max="1" width="13" customWidth="1"/>
    <col min="2" max="2" width="14.140625" customWidth="1"/>
    <col min="3" max="3" width="42.42578125" bestFit="1" customWidth="1"/>
    <col min="4" max="4" width="85.28515625" bestFit="1" customWidth="1"/>
    <col min="5" max="5" width="43.140625" bestFit="1" customWidth="1"/>
    <col min="6" max="6" width="35" bestFit="1" customWidth="1"/>
  </cols>
  <sheetData>
    <row r="1" spans="1:6" x14ac:dyDescent="0.3">
      <c r="A1" s="3" t="s">
        <v>314</v>
      </c>
    </row>
    <row r="2" spans="1:6" x14ac:dyDescent="0.3">
      <c r="A2" s="1" t="s">
        <v>0</v>
      </c>
      <c r="B2" s="1"/>
      <c r="C2" s="1" t="s">
        <v>313</v>
      </c>
      <c r="D2" s="1" t="s">
        <v>319</v>
      </c>
      <c r="E2" s="1" t="s">
        <v>320</v>
      </c>
      <c r="F2" s="1" t="s">
        <v>327</v>
      </c>
    </row>
    <row r="3" spans="1:6" x14ac:dyDescent="0.3">
      <c r="A3" t="s">
        <v>304</v>
      </c>
      <c r="B3" s="56" t="s">
        <v>305</v>
      </c>
      <c r="C3" t="s">
        <v>310</v>
      </c>
      <c r="D3" t="s">
        <v>315</v>
      </c>
      <c r="E3" t="s">
        <v>321</v>
      </c>
      <c r="F3" t="s">
        <v>328</v>
      </c>
    </row>
    <row r="4" spans="1:6" x14ac:dyDescent="0.3">
      <c r="A4" t="s">
        <v>306</v>
      </c>
      <c r="B4" s="56"/>
      <c r="C4" t="s">
        <v>310</v>
      </c>
      <c r="D4" t="s">
        <v>315</v>
      </c>
      <c r="E4" t="s">
        <v>322</v>
      </c>
      <c r="F4" t="s">
        <v>329</v>
      </c>
    </row>
    <row r="5" spans="1:6" x14ac:dyDescent="0.3">
      <c r="A5" t="s">
        <v>306</v>
      </c>
      <c r="B5" s="56" t="s">
        <v>305</v>
      </c>
      <c r="C5" t="s">
        <v>307</v>
      </c>
      <c r="D5" t="s">
        <v>316</v>
      </c>
      <c r="E5" t="s">
        <v>323</v>
      </c>
      <c r="F5" t="s">
        <v>330</v>
      </c>
    </row>
    <row r="6" spans="1:6" x14ac:dyDescent="0.3">
      <c r="A6" t="s">
        <v>308</v>
      </c>
      <c r="B6" s="56"/>
      <c r="C6" t="s">
        <v>307</v>
      </c>
      <c r="D6" t="s">
        <v>316</v>
      </c>
      <c r="E6" t="s">
        <v>324</v>
      </c>
      <c r="F6" t="s">
        <v>331</v>
      </c>
    </row>
    <row r="7" spans="1:6" x14ac:dyDescent="0.3">
      <c r="A7" t="s">
        <v>308</v>
      </c>
      <c r="B7" s="56" t="s">
        <v>305</v>
      </c>
      <c r="C7" t="s">
        <v>309</v>
      </c>
      <c r="D7" t="s">
        <v>317</v>
      </c>
      <c r="E7" t="s">
        <v>325</v>
      </c>
      <c r="F7" t="s">
        <v>325</v>
      </c>
    </row>
    <row r="8" spans="1:6" x14ac:dyDescent="0.3">
      <c r="A8" t="s">
        <v>311</v>
      </c>
      <c r="B8" s="56"/>
      <c r="C8" t="s">
        <v>309</v>
      </c>
      <c r="D8" t="s">
        <v>317</v>
      </c>
      <c r="E8" t="s">
        <v>326</v>
      </c>
      <c r="F8" t="s">
        <v>332</v>
      </c>
    </row>
    <row r="9" spans="1:6" x14ac:dyDescent="0.3">
      <c r="A9" t="s">
        <v>311</v>
      </c>
      <c r="B9" s="2" t="s">
        <v>305</v>
      </c>
      <c r="C9" t="s">
        <v>312</v>
      </c>
      <c r="D9" s="4" t="s">
        <v>318</v>
      </c>
    </row>
  </sheetData>
  <mergeCells count="3">
    <mergeCell ref="B3:B4"/>
    <mergeCell ref="B5:B6"/>
    <mergeCell ref="B7: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PDA</vt:lpstr>
      <vt:lpstr>PDA V1</vt:lpstr>
      <vt:lpstr>PLANES</vt:lpstr>
      <vt:lpstr>DESCRIPTORES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Muñoz</dc:creator>
  <cp:lastModifiedBy>Vanessa Gomez</cp:lastModifiedBy>
  <dcterms:created xsi:type="dcterms:W3CDTF">2017-11-29T16:11:56Z</dcterms:created>
  <dcterms:modified xsi:type="dcterms:W3CDTF">2018-04-18T19:32:05Z</dcterms:modified>
</cp:coreProperties>
</file>